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https://genilemge.sharepoint.com/sites/TEAMGENILEM/Documents partages/COMMUN/KMS_ConnaissanceSavoirFaire/BoiteAOutilsGENILEM/CFIN_Comptabilite_Finance/"/>
    </mc:Choice>
  </mc:AlternateContent>
  <xr:revisionPtr revIDLastSave="780" documentId="8_{1317FCEA-7A27-403A-A8AA-2AB1BC0BACD3}" xr6:coauthVersionLast="47" xr6:coauthVersionMax="47" xr10:uidLastSave="{B9CDF4CA-1409-45AA-A411-BDF0BFFF30BF}"/>
  <bookViews>
    <workbookView xWindow="-28920" yWindow="6045" windowWidth="29040" windowHeight="15840" activeTab="4" xr2:uid="{00000000-000D-0000-FFFF-FFFF00000000}"/>
  </bookViews>
  <sheets>
    <sheet name="Intro" sheetId="22" r:id="rId1"/>
    <sheet name="0. Comprendre" sheetId="13" r:id="rId2"/>
    <sheet name="1. Identifier" sheetId="11" r:id="rId3"/>
    <sheet name="2. Exemple" sheetId="21" r:id="rId4"/>
    <sheet name="3. Remplir" sheetId="8" r:id="rId5"/>
    <sheet name="4. Analyser" sheetId="17" r:id="rId6"/>
    <sheet name="5. Visualiser" sheetId="14" r:id="rId7"/>
    <sheet name="6. Simuler" sheetId="20" r:id="rId8"/>
  </sheets>
  <definedNames>
    <definedName name="_xlnm.Print_Area" localSheetId="1">'0. Comprendre'!$A$1:$G$26</definedName>
    <definedName name="_xlnm.Print_Area" localSheetId="2">'1. Identifier'!$A$1:$G$54</definedName>
    <definedName name="_xlnm.Print_Area" localSheetId="3">'2. Exemple'!$A$1:$Q$73</definedName>
    <definedName name="_xlnm.Print_Area" localSheetId="4">'3. Remplir'!$A$1:$Q$72</definedName>
    <definedName name="_xlnm.Print_Area" localSheetId="5">'4. Analyser'!$A$1:$F$27</definedName>
    <definedName name="_xlnm.Print_Area" localSheetId="6">'5. Visualiser'!$A$1:$T$62</definedName>
    <definedName name="_xlnm.Print_Area" localSheetId="7">'6. Simuler'!$A$1:$D$13</definedName>
    <definedName name="_xlnm.Print_Area" localSheetId="0">Intro!$A$1:$D$23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21" l="1"/>
  <c r="C71" i="21"/>
  <c r="E70" i="21"/>
  <c r="F70" i="21"/>
  <c r="G70" i="21"/>
  <c r="H70" i="21"/>
  <c r="I70" i="21"/>
  <c r="J70" i="21"/>
  <c r="K70" i="21"/>
  <c r="L70" i="21"/>
  <c r="M70" i="21"/>
  <c r="N70" i="21"/>
  <c r="O70" i="21"/>
  <c r="D70" i="21"/>
  <c r="C70" i="21"/>
  <c r="D58" i="21"/>
  <c r="C58" i="21"/>
  <c r="Q62" i="21"/>
  <c r="P60" i="21"/>
  <c r="Q60" i="21" s="1"/>
  <c r="P61" i="21"/>
  <c r="Q61" i="21" s="1"/>
  <c r="P63" i="21"/>
  <c r="Q63" i="21" s="1"/>
  <c r="P64" i="21"/>
  <c r="Q64" i="21" s="1"/>
  <c r="P59" i="21"/>
  <c r="Q59" i="21" s="1"/>
  <c r="E65" i="21"/>
  <c r="F65" i="21"/>
  <c r="G65" i="21"/>
  <c r="H65" i="21"/>
  <c r="I65" i="21"/>
  <c r="J65" i="21"/>
  <c r="K65" i="21"/>
  <c r="L65" i="21"/>
  <c r="M65" i="21"/>
  <c r="N65" i="21"/>
  <c r="O65" i="21"/>
  <c r="D65" i="21"/>
  <c r="C65" i="21"/>
  <c r="E58" i="21"/>
  <c r="F58" i="21"/>
  <c r="G58" i="21"/>
  <c r="H58" i="21"/>
  <c r="I58" i="21"/>
  <c r="J58" i="21"/>
  <c r="K58" i="21"/>
  <c r="L58" i="21"/>
  <c r="M58" i="21"/>
  <c r="N58" i="21"/>
  <c r="O58" i="21"/>
  <c r="P25" i="21"/>
  <c r="Q25" i="21" s="1"/>
  <c r="P26" i="21"/>
  <c r="Q26" i="21" s="1"/>
  <c r="Q29" i="21"/>
  <c r="Q37" i="21"/>
  <c r="Q45" i="21"/>
  <c r="Q50" i="21"/>
  <c r="P20" i="21"/>
  <c r="Q20" i="21" s="1"/>
  <c r="P21" i="21"/>
  <c r="Q21" i="21" s="1"/>
  <c r="P22" i="21"/>
  <c r="Q22" i="21" s="1"/>
  <c r="P23" i="21"/>
  <c r="Q23" i="21" s="1"/>
  <c r="P24" i="21"/>
  <c r="Q24" i="21" s="1"/>
  <c r="P27" i="21"/>
  <c r="Q27" i="21" s="1"/>
  <c r="P28" i="21"/>
  <c r="Q28" i="21" s="1"/>
  <c r="P29" i="21"/>
  <c r="P30" i="21"/>
  <c r="Q30" i="21" s="1"/>
  <c r="P31" i="21"/>
  <c r="Q31" i="21" s="1"/>
  <c r="P32" i="21"/>
  <c r="Q32" i="21" s="1"/>
  <c r="P33" i="21"/>
  <c r="Q33" i="21" s="1"/>
  <c r="P34" i="21"/>
  <c r="Q34" i="21" s="1"/>
  <c r="P35" i="21"/>
  <c r="Q35" i="21" s="1"/>
  <c r="P36" i="21"/>
  <c r="Q36" i="21" s="1"/>
  <c r="P37" i="21"/>
  <c r="P38" i="21"/>
  <c r="Q38" i="21" s="1"/>
  <c r="P39" i="21"/>
  <c r="Q39" i="21" s="1"/>
  <c r="P40" i="21"/>
  <c r="Q40" i="21" s="1"/>
  <c r="P41" i="21"/>
  <c r="Q41" i="21" s="1"/>
  <c r="P42" i="21"/>
  <c r="Q42" i="21" s="1"/>
  <c r="P43" i="21"/>
  <c r="Q43" i="21" s="1"/>
  <c r="P44" i="21"/>
  <c r="Q44" i="21" s="1"/>
  <c r="P45" i="21"/>
  <c r="P46" i="21"/>
  <c r="Q46" i="21" s="1"/>
  <c r="P47" i="21"/>
  <c r="Q47" i="21" s="1"/>
  <c r="P48" i="21"/>
  <c r="Q48" i="21" s="1"/>
  <c r="P49" i="21"/>
  <c r="Q49" i="21" s="1"/>
  <c r="P50" i="21"/>
  <c r="P51" i="21"/>
  <c r="Q51" i="21" s="1"/>
  <c r="P52" i="21"/>
  <c r="Q52" i="21" s="1"/>
  <c r="P53" i="21"/>
  <c r="Q53" i="21" s="1"/>
  <c r="P54" i="21"/>
  <c r="Q54" i="21" s="1"/>
  <c r="P55" i="21"/>
  <c r="Q55" i="21" s="1"/>
  <c r="P56" i="21"/>
  <c r="Q56" i="21" s="1"/>
  <c r="P57" i="21"/>
  <c r="Q57" i="21" s="1"/>
  <c r="P19" i="21"/>
  <c r="C17" i="21"/>
  <c r="P14" i="21"/>
  <c r="Q14" i="21" s="1"/>
  <c r="P15" i="21"/>
  <c r="Q15" i="21" s="1"/>
  <c r="P16" i="21"/>
  <c r="Q16" i="21" s="1"/>
  <c r="P13" i="21"/>
  <c r="Q13" i="21" s="1"/>
  <c r="P11" i="21"/>
  <c r="Q11" i="21" s="1"/>
  <c r="P10" i="21"/>
  <c r="Q10" i="21" s="1"/>
  <c r="P9" i="21"/>
  <c r="Q9" i="21" s="1"/>
  <c r="P8" i="21"/>
  <c r="Q8" i="21" s="1"/>
  <c r="F12" i="21"/>
  <c r="G12" i="21"/>
  <c r="H12" i="21"/>
  <c r="I12" i="21"/>
  <c r="J12" i="21"/>
  <c r="K12" i="21"/>
  <c r="L12" i="21"/>
  <c r="M12" i="21"/>
  <c r="N12" i="21"/>
  <c r="O12" i="21"/>
  <c r="E12" i="21"/>
  <c r="D12" i="21"/>
  <c r="C12" i="21"/>
  <c r="P65" i="21" l="1"/>
  <c r="Q65" i="21" s="1"/>
  <c r="P58" i="21"/>
  <c r="Q58" i="21" s="1"/>
  <c r="Q19" i="21"/>
  <c r="P12" i="21"/>
  <c r="Q12" i="21" s="1"/>
  <c r="C18" i="21"/>
  <c r="C66" i="21" s="1"/>
  <c r="D17" i="21"/>
  <c r="E17" i="21"/>
  <c r="E18" i="21" s="1"/>
  <c r="F17" i="21"/>
  <c r="G17" i="21"/>
  <c r="H17" i="21"/>
  <c r="I17" i="21"/>
  <c r="J17" i="21"/>
  <c r="K17" i="21"/>
  <c r="L17" i="21"/>
  <c r="M17" i="21"/>
  <c r="M18" i="21" s="1"/>
  <c r="N17" i="21"/>
  <c r="O17" i="21"/>
  <c r="C69" i="8"/>
  <c r="E57" i="8"/>
  <c r="C57" i="8"/>
  <c r="P22" i="8"/>
  <c r="Q22" i="8" s="1"/>
  <c r="P63" i="8"/>
  <c r="Q63" i="8" s="1"/>
  <c r="P62" i="8"/>
  <c r="Q62" i="8" s="1"/>
  <c r="P61" i="8"/>
  <c r="Q61" i="8" s="1"/>
  <c r="P60" i="8"/>
  <c r="Q60" i="8" s="1"/>
  <c r="P59" i="8"/>
  <c r="Q59" i="8"/>
  <c r="P58" i="8"/>
  <c r="Q58" i="8" s="1"/>
  <c r="P56" i="8"/>
  <c r="Q56" i="8" s="1"/>
  <c r="P54" i="8"/>
  <c r="Q54" i="8" s="1"/>
  <c r="P53" i="8"/>
  <c r="Q53" i="8" s="1"/>
  <c r="P52" i="8"/>
  <c r="Q52" i="8" s="1"/>
  <c r="P50" i="8"/>
  <c r="Q50" i="8" s="1"/>
  <c r="P49" i="8"/>
  <c r="Q49" i="8" s="1"/>
  <c r="P48" i="8"/>
  <c r="Q48" i="8" s="1"/>
  <c r="P47" i="8"/>
  <c r="Q47" i="8" s="1"/>
  <c r="P46" i="8"/>
  <c r="Q46" i="8" s="1"/>
  <c r="P45" i="8"/>
  <c r="Q45" i="8" s="1"/>
  <c r="P44" i="8"/>
  <c r="Q44" i="8" s="1"/>
  <c r="P43" i="8"/>
  <c r="Q43" i="8" s="1"/>
  <c r="P42" i="8"/>
  <c r="Q42" i="8" s="1"/>
  <c r="P41" i="8"/>
  <c r="Q41" i="8" s="1"/>
  <c r="P40" i="8"/>
  <c r="Q40" i="8" s="1"/>
  <c r="P39" i="8"/>
  <c r="Q39" i="8" s="1"/>
  <c r="P38" i="8"/>
  <c r="Q38" i="8" s="1"/>
  <c r="P37" i="8"/>
  <c r="Q37" i="8" s="1"/>
  <c r="P36" i="8"/>
  <c r="Q36" i="8" s="1"/>
  <c r="P35" i="8"/>
  <c r="Q35" i="8" s="1"/>
  <c r="P34" i="8"/>
  <c r="Q34" i="8" s="1"/>
  <c r="P33" i="8"/>
  <c r="Q33" i="8" s="1"/>
  <c r="P32" i="8"/>
  <c r="Q32" i="8" s="1"/>
  <c r="P31" i="8"/>
  <c r="Q31" i="8" s="1"/>
  <c r="P30" i="8"/>
  <c r="Q30" i="8" s="1"/>
  <c r="P29" i="8"/>
  <c r="Q29" i="8" s="1"/>
  <c r="P28" i="8"/>
  <c r="Q28" i="8" s="1"/>
  <c r="P27" i="8"/>
  <c r="Q27" i="8" s="1"/>
  <c r="P26" i="8"/>
  <c r="Q26" i="8" s="1"/>
  <c r="P25" i="8"/>
  <c r="Q25" i="8" s="1"/>
  <c r="P24" i="8"/>
  <c r="Q24" i="8" s="1"/>
  <c r="P23" i="8"/>
  <c r="Q23" i="8" s="1"/>
  <c r="P21" i="8"/>
  <c r="Q21" i="8" s="1"/>
  <c r="P20" i="8"/>
  <c r="Q20" i="8" s="1"/>
  <c r="P19" i="8"/>
  <c r="Q19" i="8" s="1"/>
  <c r="P18" i="8"/>
  <c r="Q18" i="8" s="1"/>
  <c r="P15" i="8"/>
  <c r="Q15" i="8" s="1"/>
  <c r="P14" i="8"/>
  <c r="Q14" i="8" s="1"/>
  <c r="P13" i="8"/>
  <c r="Q13" i="8" s="1"/>
  <c r="P12" i="8"/>
  <c r="Q12" i="8" s="1"/>
  <c r="O64" i="8"/>
  <c r="N64" i="8"/>
  <c r="M64" i="8"/>
  <c r="L64" i="8"/>
  <c r="K64" i="8"/>
  <c r="J64" i="8"/>
  <c r="I64" i="8"/>
  <c r="H64" i="8"/>
  <c r="G64" i="8"/>
  <c r="F64" i="8"/>
  <c r="E64" i="8"/>
  <c r="D64" i="8"/>
  <c r="C64" i="8"/>
  <c r="O11" i="8"/>
  <c r="O16" i="8"/>
  <c r="N11" i="8"/>
  <c r="N16" i="8"/>
  <c r="M11" i="8"/>
  <c r="M16" i="8"/>
  <c r="L11" i="8"/>
  <c r="L16" i="8"/>
  <c r="K11" i="8"/>
  <c r="K16" i="8"/>
  <c r="J11" i="8"/>
  <c r="J16" i="8"/>
  <c r="I11" i="8"/>
  <c r="I16" i="8"/>
  <c r="H11" i="8"/>
  <c r="H16" i="8"/>
  <c r="G11" i="8"/>
  <c r="G16" i="8"/>
  <c r="F11" i="8"/>
  <c r="F16" i="8"/>
  <c r="E11" i="8"/>
  <c r="E16" i="8"/>
  <c r="D11" i="8"/>
  <c r="D16" i="8"/>
  <c r="C11" i="8"/>
  <c r="C16" i="8"/>
  <c r="O57" i="8"/>
  <c r="N57" i="8"/>
  <c r="M57" i="8"/>
  <c r="L57" i="8"/>
  <c r="K57" i="8"/>
  <c r="J57" i="8"/>
  <c r="I57" i="8"/>
  <c r="H57" i="8"/>
  <c r="G57" i="8"/>
  <c r="F57" i="8"/>
  <c r="D57" i="8"/>
  <c r="S4" i="8"/>
  <c r="S3" i="8"/>
  <c r="P7" i="8"/>
  <c r="Q7" i="8" s="1"/>
  <c r="P8" i="8"/>
  <c r="Q8" i="8" s="1"/>
  <c r="P9" i="8"/>
  <c r="Q9" i="8" s="1"/>
  <c r="P10" i="8"/>
  <c r="Q10" i="8" s="1"/>
  <c r="P51" i="8"/>
  <c r="Q51" i="8" s="1"/>
  <c r="P66" i="8"/>
  <c r="Q66" i="8" s="1"/>
  <c r="P67" i="8"/>
  <c r="Q67" i="8" s="1"/>
  <c r="P68" i="8"/>
  <c r="Q68" i="8" s="1"/>
  <c r="D69" i="8"/>
  <c r="E69" i="8"/>
  <c r="F69" i="8"/>
  <c r="G69" i="8"/>
  <c r="H69" i="8"/>
  <c r="I69" i="8"/>
  <c r="J69" i="8"/>
  <c r="K69" i="8"/>
  <c r="L69" i="8"/>
  <c r="M69" i="8"/>
  <c r="N69" i="8"/>
  <c r="O69" i="8"/>
  <c r="I18" i="21"/>
  <c r="J18" i="21"/>
  <c r="L18" i="21"/>
  <c r="P67" i="21"/>
  <c r="Q67" i="21" s="1"/>
  <c r="P68" i="21"/>
  <c r="Q68" i="21" s="1"/>
  <c r="P69" i="21"/>
  <c r="Q69" i="21" s="1"/>
  <c r="N17" i="8" l="1"/>
  <c r="N65" i="8" s="1"/>
  <c r="N70" i="8" s="1"/>
  <c r="P69" i="8"/>
  <c r="Q69" i="8" s="1"/>
  <c r="M17" i="8"/>
  <c r="M65" i="8" s="1"/>
  <c r="M70" i="8" s="1"/>
  <c r="P17" i="21"/>
  <c r="Q17" i="21" s="1"/>
  <c r="M66" i="21"/>
  <c r="M71" i="21" s="1"/>
  <c r="J66" i="21"/>
  <c r="J71" i="21" s="1"/>
  <c r="E66" i="21"/>
  <c r="E71" i="21" s="1"/>
  <c r="O18" i="21"/>
  <c r="O66" i="21" s="1"/>
  <c r="O71" i="21" s="1"/>
  <c r="N18" i="21"/>
  <c r="N66" i="21" s="1"/>
  <c r="N71" i="21" s="1"/>
  <c r="H18" i="21"/>
  <c r="H66" i="21" s="1"/>
  <c r="H71" i="21" s="1"/>
  <c r="G18" i="21"/>
  <c r="G66" i="21" s="1"/>
  <c r="G71" i="21" s="1"/>
  <c r="F18" i="21"/>
  <c r="F66" i="21" s="1"/>
  <c r="F71" i="21" s="1"/>
  <c r="D17" i="8"/>
  <c r="D65" i="8" s="1"/>
  <c r="D70" i="8" s="1"/>
  <c r="L66" i="21"/>
  <c r="L71" i="21" s="1"/>
  <c r="I66" i="21"/>
  <c r="I71" i="21" s="1"/>
  <c r="D18" i="21"/>
  <c r="D66" i="21" s="1"/>
  <c r="K18" i="21"/>
  <c r="K66" i="21" s="1"/>
  <c r="K71" i="21" s="1"/>
  <c r="P70" i="21"/>
  <c r="Q70" i="21" s="1"/>
  <c r="J17" i="8"/>
  <c r="J65" i="8" s="1"/>
  <c r="J70" i="8" s="1"/>
  <c r="F17" i="8"/>
  <c r="F65" i="8" s="1"/>
  <c r="F70" i="8" s="1"/>
  <c r="H17" i="8"/>
  <c r="H65" i="8" s="1"/>
  <c r="H70" i="8" s="1"/>
  <c r="C17" i="8"/>
  <c r="K17" i="8"/>
  <c r="K65" i="8" s="1"/>
  <c r="K70" i="8" s="1"/>
  <c r="P64" i="8"/>
  <c r="Q64" i="8" s="1"/>
  <c r="G17" i="8"/>
  <c r="G65" i="8" s="1"/>
  <c r="G70" i="8" s="1"/>
  <c r="P57" i="8"/>
  <c r="Q57" i="8" s="1"/>
  <c r="I17" i="8"/>
  <c r="I65" i="8" s="1"/>
  <c r="I70" i="8" s="1"/>
  <c r="O17" i="8"/>
  <c r="O65" i="8" s="1"/>
  <c r="O70" i="8" s="1"/>
  <c r="P16" i="8"/>
  <c r="Q16" i="8" s="1"/>
  <c r="E17" i="8"/>
  <c r="E65" i="8" s="1"/>
  <c r="E70" i="8" s="1"/>
  <c r="L17" i="8"/>
  <c r="L65" i="8" s="1"/>
  <c r="L70" i="8" s="1"/>
  <c r="P11" i="8"/>
  <c r="P66" i="21" l="1"/>
  <c r="Q66" i="21" s="1"/>
  <c r="D71" i="21"/>
  <c r="P71" i="21" s="1"/>
  <c r="P18" i="21"/>
  <c r="Q18" i="21" s="1"/>
  <c r="D71" i="8"/>
  <c r="E71" i="8" s="1"/>
  <c r="F71" i="8" s="1"/>
  <c r="G71" i="8" s="1"/>
  <c r="H71" i="8" s="1"/>
  <c r="I71" i="8" s="1"/>
  <c r="J71" i="8" s="1"/>
  <c r="K71" i="8" s="1"/>
  <c r="L71" i="8" s="1"/>
  <c r="M71" i="8" s="1"/>
  <c r="N71" i="8" s="1"/>
  <c r="O71" i="8" s="1"/>
  <c r="P71" i="8" s="1"/>
  <c r="C65" i="8"/>
  <c r="C70" i="8" s="1"/>
  <c r="C72" i="8" s="1"/>
  <c r="D72" i="8" s="1"/>
  <c r="P65" i="8"/>
  <c r="P17" i="8"/>
  <c r="Q17" i="8" s="1"/>
  <c r="Q11" i="8"/>
  <c r="P70" i="8"/>
  <c r="Q70" i="8" l="1"/>
  <c r="D72" i="21"/>
  <c r="E72" i="21" s="1"/>
  <c r="F72" i="21" s="1"/>
  <c r="G72" i="21" s="1"/>
  <c r="H72" i="21" s="1"/>
  <c r="I72" i="21" s="1"/>
  <c r="J72" i="21" s="1"/>
  <c r="K72" i="21" s="1"/>
  <c r="L72" i="21" s="1"/>
  <c r="M72" i="21" s="1"/>
  <c r="N72" i="21" s="1"/>
  <c r="O72" i="21" s="1"/>
  <c r="P72" i="21" s="1"/>
  <c r="E72" i="8"/>
  <c r="F72" i="8" s="1"/>
  <c r="G72" i="8" s="1"/>
  <c r="H72" i="8" s="1"/>
  <c r="I72" i="8" s="1"/>
  <c r="J72" i="8" s="1"/>
  <c r="K72" i="8" s="1"/>
  <c r="L72" i="8" s="1"/>
  <c r="M72" i="8" s="1"/>
  <c r="N72" i="8" s="1"/>
  <c r="O72" i="8" s="1"/>
  <c r="Q72" i="8" s="1"/>
  <c r="Q65" i="8"/>
  <c r="C73" i="21" l="1"/>
  <c r="D73" i="21" s="1"/>
  <c r="E73" i="21" s="1"/>
  <c r="F73" i="21" s="1"/>
  <c r="G73" i="21" s="1"/>
  <c r="H73" i="21" s="1"/>
  <c r="I73" i="21" s="1"/>
  <c r="J73" i="21" s="1"/>
  <c r="K73" i="21" s="1"/>
  <c r="L73" i="21" s="1"/>
  <c r="M73" i="21" s="1"/>
  <c r="N73" i="21" s="1"/>
  <c r="O73" i="21" s="1"/>
  <c r="Q73" i="21" s="1"/>
  <c r="Q71" i="21"/>
</calcChain>
</file>

<file path=xl/sharedStrings.xml><?xml version="1.0" encoding="utf-8"?>
<sst xmlns="http://schemas.openxmlformats.org/spreadsheetml/2006/main" count="440" uniqueCount="258">
  <si>
    <t>FICHE PRATIQUE</t>
  </si>
  <si>
    <t>Modèle de budget de trésorerie</t>
  </si>
  <si>
    <t>Thème du document</t>
  </si>
  <si>
    <t>Comptabilité &amp; finance</t>
  </si>
  <si>
    <t>Version</t>
  </si>
  <si>
    <t>Auteur(s)</t>
  </si>
  <si>
    <t>Contact-s</t>
  </si>
  <si>
    <t>Information document</t>
  </si>
  <si>
    <t>Objectif-s du document</t>
  </si>
  <si>
    <t>Comprendre les composants d'un tableau de trésorerie et savoir le remplir</t>
  </si>
  <si>
    <t>Livrable-s</t>
  </si>
  <si>
    <t>Tableau de budget de trésorerie rempli, analyses et simulations</t>
  </si>
  <si>
    <t>Ressources</t>
  </si>
  <si>
    <t>Vous et les données chiffrées de votre entreprise</t>
  </si>
  <si>
    <t>Outil-s</t>
  </si>
  <si>
    <t>Feuille de calcul de revenus</t>
  </si>
  <si>
    <t>Pré-requis</t>
  </si>
  <si>
    <t>Chiffres de votre entreprise</t>
  </si>
  <si>
    <t>Définition-s</t>
  </si>
  <si>
    <t>Budget de trésorerie</t>
  </si>
  <si>
    <t>A quoi cela sert ?</t>
  </si>
  <si>
    <t>- Identifier, analyser et simuler vos rentrées et sorties d'argent
- Prévoir vos besoins en trésorerie
- Suivre vos indicateurs clés (marge brute, solde de trésorerie cumulé)
- Identifier vos risques financiers auxquels vous pouvez être confronté(e), prendre des décisions concernant les finances de votre entreprise
Le tableau ou budget de trésorerie est ainsi à la fois un tableau de bord, et un outil de gestion, et de prévisionnel financier, et de simulation..
Tableau de bord : il présente des indicateurs clés  utiles (marge brute, surplus/déficit de trésorerie, solde de trésorerie). D’autres indicateurs clés, tels le bénéfice, sont indiqués par d’autres tableaux (compte de pertes et profits, plan de financement, etc.).
En terme de gestion, il permet de suivre et analyser l’évolution des revenus, des charges variables et fixes, des investissements et des financements, et leur impact sur le solde de trésorerie. Il permet aussi de faire un contrôle qualité de ces valeurs, le solde du mois pouvant être comparé au solde des comptes en banque.
Pour la planification, il permet d’anticiper et de gérer des problèmes potentiels de trésorerie, et de gérer soit un excédent de trésorerie (solde positif) , soit des déficits de trésorerie (solde négatif).
Outil de simulation : quoi de plus simple, afin de mesurer l’impact d’une décision, d’indiquer les valeurs financières associées dans le futur, et voir leur impact sur la trésorerie ? Ainsi, il est par exemple possible d’évaluer la capacité d’investissement, ou le montant des fonds nécessaires pour un investissement que l’on envisage.
En ce qui concerne les charges, il y a 2 types de tableau : ceux où l’on rentre les charges en positif et ce sont les résultats qui les placent en négatif, ou bien ceux où les charges sont indiquées en négatif. L’avantage de la 2e solution est que tout ce qui entre financièrement dans l’entreprise est en positif, tout ce qui en sort est en négatif, et il peut y avoir moins de risques de se tromper de signe.
Ce suivi peut aussi être réalisé à travers un logiciel dédié Le présent document est une première étape pour se familiariser avec le suivi, identifier les besoins et pouvoir choisir ensuite un logiciel adapté.</t>
  </si>
  <si>
    <t>Les points principaux à retenir</t>
  </si>
  <si>
    <t>Afin d’avoir des indicateurs robustes, il est important d’inclure tous les mouvements financiers pour les activités d’exploitation, de financement et d’investissement. Généralement, les modèles disponibles vous aident à identifier les catégories nécessaires.
Pour représenter la réalité des liquidités de l’entreprise, il est important que les valeurs soient ventilées le mois où elles ont effectivement lieu. Par exemple, pour un revenu, ne pas indiquer la somme à la signature du contrat, mais plutôt indiquer chaque entrée d’argent, le mois où l’argent est reçu. C’est ainsi que le résultat devient comparable à un solde de compte en banque.</t>
  </si>
  <si>
    <t>L'avis des coaches</t>
  </si>
  <si>
    <t>Ce tableau est essentiel pour un entrepreneur et pour un bon gestionnaire. Même si vous déléguez la mise à jour de ce tableau à une fiduciaire, nous vous conseillons de le connaître un minimum. Il est important que vous puissiez comprendre les comportements et cycles financiers de votre entreprise, et ainsi que vous puissiez prendre des décisions en connaissance de cause et identifier les risques.
Nous conseillons de le mettre à jour mensuellement, pour les mois clôturés et les mois à venir.</t>
  </si>
  <si>
    <t>Méthodologie</t>
  </si>
  <si>
    <t>Objectifs</t>
  </si>
  <si>
    <t>0. Comprendre</t>
  </si>
  <si>
    <t>Comprendre la structure du tableau, et les formules</t>
  </si>
  <si>
    <t>1. Identifier</t>
  </si>
  <si>
    <t>Identifier les items vous concernant pour les revenus, charges, investissements et financement</t>
  </si>
  <si>
    <t>2. Exemple</t>
  </si>
  <si>
    <t>Voir un exemple de remplissage</t>
  </si>
  <si>
    <t>3. Remplir</t>
  </si>
  <si>
    <t>Remplir ces items dans les différentes parties du tableau et remplir les valeurs</t>
  </si>
  <si>
    <t>4. Analyser</t>
  </si>
  <si>
    <t>Analyser le contenu et les résultats, identifier les risques</t>
  </si>
  <si>
    <t>5. Visualiser</t>
  </si>
  <si>
    <t>Visualiser les chiffres clés du tableau</t>
  </si>
  <si>
    <t>6. Simuler</t>
  </si>
  <si>
    <t>Simuler des modifications pour voir l'influence sur vos résultats</t>
  </si>
  <si>
    <t>Titre de la feuille</t>
  </si>
  <si>
    <t>Vue générale du tableau : intitulés, formules, et ordre de remplissage</t>
  </si>
  <si>
    <t xml:space="preserve">  </t>
  </si>
  <si>
    <t>Description</t>
  </si>
  <si>
    <t xml:space="preserve">Cette feuille présente une version agrégée du tableau complet, ainsi qu'un ordre de remplissage conseillé selon les numéros 1a à 5b
</t>
  </si>
  <si>
    <t>Précision</t>
  </si>
  <si>
    <t>Formules</t>
  </si>
  <si>
    <t>Initial</t>
  </si>
  <si>
    <t>Mensuel</t>
  </si>
  <si>
    <t>Total 12 mois
(sans initial)</t>
  </si>
  <si>
    <t>Total 12 mois
(avec initial)</t>
  </si>
  <si>
    <t>Revenus</t>
  </si>
  <si>
    <t>Encaissements</t>
  </si>
  <si>
    <t>5a</t>
  </si>
  <si>
    <t>5b</t>
  </si>
  <si>
    <t>somme 5b</t>
  </si>
  <si>
    <t>somme 5a + 5b</t>
  </si>
  <si>
    <t>Total encaissements</t>
  </si>
  <si>
    <t>somme encaissements</t>
  </si>
  <si>
    <t>Charges variables</t>
  </si>
  <si>
    <t>-</t>
  </si>
  <si>
    <t>2b</t>
  </si>
  <si>
    <t>somme 4</t>
  </si>
  <si>
    <t>somme 2b + 4</t>
  </si>
  <si>
    <t>Total charges variables (directes de production)</t>
  </si>
  <si>
    <t>somme charges variables</t>
  </si>
  <si>
    <t>Marge brute</t>
  </si>
  <si>
    <t>encaissements + charges variables</t>
  </si>
  <si>
    <t>Charges fixes</t>
  </si>
  <si>
    <t>Frais de personnel</t>
  </si>
  <si>
    <t>Frais de locaux</t>
  </si>
  <si>
    <t>Frais d'exploitation</t>
  </si>
  <si>
    <t>2a</t>
  </si>
  <si>
    <t>2c</t>
  </si>
  <si>
    <t>somme 2c</t>
  </si>
  <si>
    <t>somme 2a + 2c</t>
  </si>
  <si>
    <t>Frais de vente et développement</t>
  </si>
  <si>
    <r>
      <t xml:space="preserve">TVA à encaisser  /  </t>
    </r>
    <r>
      <rPr>
        <sz val="10"/>
        <color indexed="10"/>
        <rFont val="Calibri"/>
        <family val="2"/>
      </rPr>
      <t>TVA à payer</t>
    </r>
  </si>
  <si>
    <t>Frais financiers</t>
  </si>
  <si>
    <t>Total charges fixes (sorties de trésorerie d'exploitation)</t>
  </si>
  <si>
    <t>somme charges fixes</t>
  </si>
  <si>
    <t>Investissements</t>
  </si>
  <si>
    <t>1a</t>
  </si>
  <si>
    <t>1b</t>
  </si>
  <si>
    <t>somme 1b</t>
  </si>
  <si>
    <t>somme 1a + 1b</t>
  </si>
  <si>
    <t>Flux d'investissement</t>
  </si>
  <si>
    <t>somme investissements</t>
  </si>
  <si>
    <t>Surplus (déficit) de trésorerie</t>
  </si>
  <si>
    <t>marge brute + charges fixes + flux d'investissement</t>
  </si>
  <si>
    <t>Financement</t>
  </si>
  <si>
    <t>3a</t>
  </si>
  <si>
    <t>3b</t>
  </si>
  <si>
    <t>somme 3b</t>
  </si>
  <si>
    <t>somme 3a + 3b</t>
  </si>
  <si>
    <t>Flux de financement</t>
  </si>
  <si>
    <t>somme financements</t>
  </si>
  <si>
    <t>Solde de trésorerie</t>
  </si>
  <si>
    <t>flux de financement + surplus de trésorerie</t>
  </si>
  <si>
    <t>Solde de trésorerie cumulé (sans initial)</t>
  </si>
  <si>
    <t>somme des soldes de trésorerie sans tenir compte de la colonne 'initial'</t>
  </si>
  <si>
    <t>Solde de trésorerie cumulé (avec initial)</t>
  </si>
  <si>
    <t>somme des soldes de trésorerie en tenant compte de la colonne 'initial'</t>
  </si>
  <si>
    <t>Check-liste pour identifier les items qui concernent votre projet</t>
  </si>
  <si>
    <t>Cette feuille vous permet de lister, selon l'ordre de remplissage conseillé, les items à prévoir dans votre tableau de budget de trésorerie (les lignes).
Pour chaque, vous pouvez modifier les noms des items de la colonne 'items', ajouter ou supprimer des items.
Les colonnes 'initial' et 'à prévoir' vous permet de mettre des coches ou directement des valeurs.
Vous pouvez aussi ajouter tout commentaire pertinent</t>
  </si>
  <si>
    <t>Items</t>
  </si>
  <si>
    <t>Check-liste</t>
  </si>
  <si>
    <t>1. Investissements</t>
  </si>
  <si>
    <r>
      <t xml:space="preserve">1a. Identifier les besoins en  </t>
    </r>
    <r>
      <rPr>
        <b/>
        <sz val="10"/>
        <color indexed="8"/>
        <rFont val="Calibri"/>
        <family val="2"/>
      </rPr>
      <t>investissements INITIAUX</t>
    </r>
  </si>
  <si>
    <r>
      <t xml:space="preserve">1b. Identifier les besoins en  </t>
    </r>
    <r>
      <rPr>
        <b/>
        <sz val="10"/>
        <color indexed="8"/>
        <rFont val="Calibri"/>
        <family val="2"/>
      </rPr>
      <t>investissements A PREVOIR</t>
    </r>
  </si>
  <si>
    <t>initial</t>
  </si>
  <si>
    <t>à prévoir</t>
  </si>
  <si>
    <t>Frais de notaire (constitution de la société)</t>
  </si>
  <si>
    <t>Propriété intellectuelle</t>
  </si>
  <si>
    <t>Mobilier</t>
  </si>
  <si>
    <t>Matériel informatique</t>
  </si>
  <si>
    <t>Machine(s) de production</t>
  </si>
  <si>
    <t>Véhicule(s)</t>
  </si>
  <si>
    <t>Autres</t>
  </si>
  <si>
    <t>2. Charges</t>
  </si>
  <si>
    <t>2a. Identifier les charges fixes INITIALES</t>
  </si>
  <si>
    <t>TVA</t>
  </si>
  <si>
    <t>2b. Identifier les charges variables INITIALES</t>
  </si>
  <si>
    <t>Matière première</t>
  </si>
  <si>
    <t>Sous-traitants</t>
  </si>
  <si>
    <t>2c. Identifier les charges fixes MENSUELLES</t>
  </si>
  <si>
    <t>mensuel</t>
  </si>
  <si>
    <t>3. Financement</t>
  </si>
  <si>
    <t>3a. Identifier les financements INITIAUX</t>
  </si>
  <si>
    <t>3b. Identifier les financements A PREVOIR</t>
  </si>
  <si>
    <t>Capital social en espèce</t>
  </si>
  <si>
    <t>Augmentation capital</t>
  </si>
  <si>
    <t>Prêt</t>
  </si>
  <si>
    <t>Remboursement prêt</t>
  </si>
  <si>
    <t>4. Charges</t>
  </si>
  <si>
    <t>4. Identifier les charges variables MENSUELLES</t>
  </si>
  <si>
    <t>5. Revenus</t>
  </si>
  <si>
    <t>5a. Identifier les revenus INITIAUX</t>
  </si>
  <si>
    <t>5b- Identifier les revenus MENSUELS</t>
  </si>
  <si>
    <t>Produits</t>
  </si>
  <si>
    <t>Acompte</t>
  </si>
  <si>
    <t>Autre</t>
  </si>
  <si>
    <t>Exemple de tableau rempli</t>
  </si>
  <si>
    <t>TABLEAU DE TRESORERIE</t>
  </si>
  <si>
    <t>Thèmes</t>
  </si>
  <si>
    <t>Mois 1</t>
  </si>
  <si>
    <t>Mois 2</t>
  </si>
  <si>
    <t>Mois 3</t>
  </si>
  <si>
    <t>Mois 4</t>
  </si>
  <si>
    <t>Mois 5</t>
  </si>
  <si>
    <t>Mois 6</t>
  </si>
  <si>
    <t>Mois 7</t>
  </si>
  <si>
    <t>Mois 8</t>
  </si>
  <si>
    <t>Mois 9</t>
  </si>
  <si>
    <t>Mois 10</t>
  </si>
  <si>
    <t>Mois 11</t>
  </si>
  <si>
    <t>Mois 12</t>
  </si>
  <si>
    <t>Encais-semment</t>
  </si>
  <si>
    <t>Produit A</t>
  </si>
  <si>
    <t>Produit B</t>
  </si>
  <si>
    <t>Produit C</t>
  </si>
  <si>
    <t>Total des encaissements</t>
  </si>
  <si>
    <t>Sous-traitants A</t>
  </si>
  <si>
    <t>Sous-traitants B</t>
  </si>
  <si>
    <t>Sous-traitants C</t>
  </si>
  <si>
    <t>Total charges variables - directes de production</t>
  </si>
  <si>
    <t>Salaire net 1</t>
  </si>
  <si>
    <t>Salaire net 2</t>
  </si>
  <si>
    <t>Salaire net 3</t>
  </si>
  <si>
    <t>Salaire net 4</t>
  </si>
  <si>
    <t>Charges sociales (part employeur, environ 8%)</t>
  </si>
  <si>
    <t>LPP (part employeur)</t>
  </si>
  <si>
    <t>Notes de frais</t>
  </si>
  <si>
    <t>Frais de formation</t>
  </si>
  <si>
    <t>Loyer</t>
  </si>
  <si>
    <t>Places de parc</t>
  </si>
  <si>
    <t>Electricité</t>
  </si>
  <si>
    <t>Chauffage</t>
  </si>
  <si>
    <t>Entretien, nettoyage</t>
  </si>
  <si>
    <t>Divers</t>
  </si>
  <si>
    <t>Téléphone</t>
  </si>
  <si>
    <t>Internet</t>
  </si>
  <si>
    <t>Affranchissement</t>
  </si>
  <si>
    <t>Photocopies - copies</t>
  </si>
  <si>
    <t>Maintenance informatique</t>
  </si>
  <si>
    <t>Abonnements</t>
  </si>
  <si>
    <t>Matériel de bureau</t>
  </si>
  <si>
    <t>Café et boissons</t>
  </si>
  <si>
    <t>Essence</t>
  </si>
  <si>
    <t>Leasing</t>
  </si>
  <si>
    <t>Fiduciaire et conseils</t>
  </si>
  <si>
    <t>Assurance RC</t>
  </si>
  <si>
    <t>Assurance Incendie</t>
  </si>
  <si>
    <t>Protection juridique</t>
  </si>
  <si>
    <t>Assurance véhicule</t>
  </si>
  <si>
    <t>Publicité</t>
  </si>
  <si>
    <t>Actions commerciales</t>
  </si>
  <si>
    <t>Frais de représentation</t>
  </si>
  <si>
    <t>Communication</t>
  </si>
  <si>
    <t>Frais de gestion banque</t>
  </si>
  <si>
    <t>Frais de gestion ccp</t>
  </si>
  <si>
    <t>Intérêts (en + ou en -)</t>
  </si>
  <si>
    <t>Machine(s) de production/Site Internet</t>
  </si>
  <si>
    <r>
      <t xml:space="preserve">Surplus </t>
    </r>
    <r>
      <rPr>
        <b/>
        <sz val="10"/>
        <color indexed="10"/>
        <rFont val="Calibri"/>
        <family val="2"/>
      </rPr>
      <t>(déficit)</t>
    </r>
    <r>
      <rPr>
        <b/>
        <sz val="10"/>
        <rFont val="Calibri"/>
        <family val="2"/>
      </rPr>
      <t xml:space="preserve"> de trésorerie</t>
    </r>
  </si>
  <si>
    <t>Finan-cement</t>
  </si>
  <si>
    <t>Modèle de tableau à remplir</t>
  </si>
  <si>
    <t>Colonne pour la hauteur des lignes (avec cellules fusionnées) - ne pas modifier</t>
  </si>
  <si>
    <t>3. remplir</t>
  </si>
  <si>
    <t>Cette feuille vous permet de reporter les éléments que vous avez identifiés dans votre check-liste. Vous pouvez ainsi, selon l'ordre de remplissage précédent, indiquer vos items dans la colonne Items, en ajouter ou en supprimer ; puis remplir les chiffres initiaux et à prévoir.</t>
  </si>
  <si>
    <t>Encais-semments</t>
  </si>
  <si>
    <t>Frais de vente et dévelop-pement</t>
  </si>
  <si>
    <t>Analyse de mon tableau et analyse simplifiée des risques</t>
  </si>
  <si>
    <t>Cette feuille vous permet d'identifier les analyses réalisés sur votre tableau, pour :
- effectuer un contrôle qualité (il peut souvent y avoir des petites erreurs de remplissages)
- lister les analyses que vous réalisez pour challenger votre projet
- effectuer une première analyse synthétique des risques</t>
  </si>
  <si>
    <t>Concernant les risques, ce qui est essentiel, est d'identifier la ou les action(s) que vous prévoyez de mettre en place si le risque arrive.</t>
  </si>
  <si>
    <t>Contrôles qualités</t>
  </si>
  <si>
    <t>Liste des contrôles qualités à réaliser et réalisés</t>
  </si>
  <si>
    <t>Effectué ?</t>
  </si>
  <si>
    <t>Exemple</t>
  </si>
  <si>
    <t xml:space="preserve">Vérifier à travers les graphiques, si des chiffres ont pu être rentrés avec des erreurs </t>
  </si>
  <si>
    <t>10'000 ou 100 au lieu de 1'000</t>
  </si>
  <si>
    <t>Analyses</t>
  </si>
  <si>
    <t>Liste des analyses à réaliser ou réaliser pour s'assurer de la pertinence des informations rentrées, et pour challenger votre projet</t>
  </si>
  <si>
    <t>Ai-je besoin de l'ensemble des charges fixes dans la colonne 'initial' ou puis-je réduire ce poste ?</t>
  </si>
  <si>
    <t>Risques</t>
  </si>
  <si>
    <t>Liste des risques identifiés, de leur risque d'occurrence (risque que le risque arrive), de leur niveau de dommage (dommage causé si le risque arrive), l'action envisagée et le gain obtenu en mettant l'action en place.</t>
  </si>
  <si>
    <t>Risque d'occurrence</t>
  </si>
  <si>
    <t>Niveau de dommage</t>
  </si>
  <si>
    <t>Action</t>
  </si>
  <si>
    <t>Gain</t>
  </si>
  <si>
    <t>Elevé</t>
  </si>
  <si>
    <t>Paramètres risques</t>
  </si>
  <si>
    <t>Bas</t>
  </si>
  <si>
    <t>Moyen</t>
  </si>
  <si>
    <t>Graphiques présentant les résultats des chiffres clés</t>
  </si>
  <si>
    <t>Cette feuille vous permet de visualiser l'évolution dans le temps des chiffres clés de votre entreprise</t>
  </si>
  <si>
    <t>Simulations dans mon tableau pour voir l'influence des hypothèses prises pour les valeurs, sur les résultats</t>
  </si>
  <si>
    <t>Cette feuille vous permet d'identifier de réaliser des simulations dans votre tableau.
Vous notez le scénario, s'il a été effectué, vous faites évoluer les valeurs concernées dans le tableau et regardez les impacts sur les résultats de votre entreprise.</t>
  </si>
  <si>
    <t>Vous pouvez aussi utiliser la feuille graphique pour visualiser les résultats de votre entreprise.</t>
  </si>
  <si>
    <t>Scénarios</t>
  </si>
  <si>
    <t>Identifier les scénarios que je veux simuler</t>
  </si>
  <si>
    <t>Résultat</t>
  </si>
  <si>
    <t>Ai-je besoin de recruter ? Si oui, quand ? Et jusqu'à quel salaire puis-je offrir ?</t>
  </si>
  <si>
    <t>Puis-je réaliser un investissement supplémentaire par rapport à ce que j'avais prévu ?</t>
  </si>
  <si>
    <r>
      <t xml:space="preserve">TVA à encaisser  / - </t>
    </r>
    <r>
      <rPr>
        <sz val="10"/>
        <color indexed="10"/>
        <rFont val="Calibri"/>
        <family val="2"/>
      </rPr>
      <t>TVA à payer</t>
    </r>
  </si>
  <si>
    <r>
      <t xml:space="preserve">Les valeurs sont à rentrer en positif, </t>
    </r>
    <r>
      <rPr>
        <b/>
        <sz val="10"/>
        <rFont val="Calibri"/>
        <family val="2"/>
      </rPr>
      <t>sans le signe + ou -</t>
    </r>
    <r>
      <rPr>
        <sz val="10"/>
        <rFont val="Calibri"/>
        <family val="2"/>
      </rPr>
      <t xml:space="preserve">. Elles sont automatiquement ajustées en positif pour les encaissements, et en </t>
    </r>
    <r>
      <rPr>
        <sz val="10"/>
        <color indexed="10"/>
        <rFont val="Calibri"/>
        <family val="2"/>
      </rPr>
      <t>négatif pour les sorties (décaissements).</t>
    </r>
    <r>
      <rPr>
        <sz val="10"/>
        <rFont val="Calibri"/>
        <family val="2"/>
        <scheme val="minor"/>
      </rPr>
      <t xml:space="preserve">
Les cases grises ainsi que certaines cases de la structure de la feuille sont protégées sans mot de passe pour éviter les erreurs. Vous pouvez les débloquer en allant dans "Révision" puis en cliquant sur "Ôter la protection".</t>
    </r>
  </si>
  <si>
    <t>v20210818</t>
  </si>
  <si>
    <t>Coaches GENILEM Vaud-Genève - Caroline Coquerel</t>
  </si>
  <si>
    <t>Christophe Barraud - GENILEM - www.genilem.ch</t>
  </si>
  <si>
    <t>Le budget de trésorerie est un tableau consolidant  les entrées et les sorties d’argent, pour évaluer les liquidités de l’entreprise. Il inclut les activités d’exploitation, de financement et d’investissement. Il est généralement réalisé de façon mensuelle pour une période de 12 mois.
Ce budget de trésorerie  est essentiel pour gérer son entreprise. Il permet d’anticiper d’éventuels problèmes de gestion de trésorerie ou d’exploitation, avant qu’ils se produisent, et ainsi avoir le temps de trouver des solutions pour tenter de les éviter et les résoudre. Il est d’autant plus important lorsque l’on sait que la majorité des jeunes sociétés qui sont déclarées en faillite le sont à cause d’un manque momentané de liquidités. 
Sources : GENILEM</t>
  </si>
  <si>
    <t>Les valeurs sont à rentrer en positif, sans le signe + ou -. Elles sont automatiquement ajustées en positif pour les encaissements, et en négatif pour les sorties (décaissements).
Les cases grises ainsi que certaines cases de la structure de la feuille sont protégées sans mot de passe pour éviter les erreurs. Vous pouvez les débloquer en allant dans "Révision" puis en cliquant sur "Ôter la protection".</t>
  </si>
  <si>
    <t>Les lignes et valeurs ne se mettent pas à jour dans l'onglet '3. Remplir'. Vous devrez les reporter.</t>
  </si>
  <si>
    <t>Cette feuille vous permet de voir un exemple de tableau rempli. N'hésitez pas à jouer avec les chiffres pour mieux comprendre le fonctionnement du tableau</t>
  </si>
  <si>
    <t>Total charges variables</t>
  </si>
  <si>
    <t>Total charges fixes</t>
  </si>
  <si>
    <r>
      <t xml:space="preserve">Surplus </t>
    </r>
    <r>
      <rPr>
        <b/>
        <sz val="10"/>
        <color indexed="10"/>
        <rFont val="Calibri"/>
        <family val="2"/>
      </rPr>
      <t>(déficit)</t>
    </r>
    <r>
      <rPr>
        <b/>
        <sz val="10"/>
        <rFont val="Calibri"/>
        <family val="2"/>
      </rPr>
      <t xml:space="preserve"> de trésorerie</t>
    </r>
    <r>
      <rPr>
        <b/>
        <sz val="10"/>
        <rFont val="Calibri"/>
        <family val="2"/>
        <scheme val="minor"/>
      </rPr>
      <t xml:space="preserve"> mensuel</t>
    </r>
  </si>
  <si>
    <t>Les cases grises ainsi que certaines cases de la structure de la feuille sont protégées sans mot de passe pour éviter les erreurs. Vous pouvez les débloquer en allant dans "Révision" puis en cliquant sur "Ôter la protection".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</si>
</sst>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_ ;[Red]\-#,##0.00\ "/>
    <numFmt numFmtId="166" formatCode="\-#,##0"/>
  </numFmts>
  <fonts count="23" x14ac:knownFonts="1">
    <font>
      <sz val="10"/>
      <name val="Arial"/>
    </font>
    <font>
      <sz val="10"/>
      <name val="Arial"/>
      <family val="2"/>
    </font>
    <font>
      <sz val="11"/>
      <color indexed="8"/>
      <name val="Calibri"/>
      <family val="2"/>
    </font>
    <font>
      <sz val="10"/>
      <name val="Arial"/>
      <family val="2"/>
    </font>
    <font>
      <sz val="10"/>
      <name val="Calibri"/>
      <family val="2"/>
    </font>
    <font>
      <b/>
      <sz val="10"/>
      <name val="Calibri"/>
      <family val="2"/>
    </font>
    <font>
      <sz val="10"/>
      <color indexed="10"/>
      <name val="Calibri"/>
      <family val="2"/>
    </font>
    <font>
      <b/>
      <sz val="10"/>
      <color indexed="10"/>
      <name val="Calibri"/>
      <family val="2"/>
    </font>
    <font>
      <b/>
      <sz val="10"/>
      <color indexed="8"/>
      <name val="Calibri"/>
      <family val="2"/>
    </font>
    <font>
      <b/>
      <sz val="10"/>
      <color theme="0"/>
      <name val="Calibri"/>
      <family val="2"/>
      <scheme val="minor"/>
    </font>
    <font>
      <sz val="10"/>
      <name val="Calibri"/>
      <family val="2"/>
      <scheme val="minor"/>
    </font>
    <font>
      <sz val="10"/>
      <color theme="1"/>
      <name val="Calibri"/>
      <family val="2"/>
      <scheme val="minor"/>
    </font>
    <font>
      <b/>
      <sz val="10"/>
      <name val="Calibri"/>
      <family val="2"/>
      <scheme val="minor"/>
    </font>
    <font>
      <b/>
      <i/>
      <sz val="10"/>
      <color theme="0"/>
      <name val="Calibri"/>
      <family val="2"/>
      <scheme val="minor"/>
    </font>
    <font>
      <i/>
      <sz val="10"/>
      <name val="Calibri"/>
      <family val="2"/>
      <scheme val="minor"/>
    </font>
    <font>
      <sz val="10"/>
      <color rgb="FFFF0000"/>
      <name val="Calibri"/>
      <family val="2"/>
      <scheme val="minor"/>
    </font>
    <font>
      <b/>
      <sz val="10"/>
      <color rgb="FFC00000"/>
      <name val="Calibri"/>
      <family val="2"/>
      <scheme val="minor"/>
    </font>
    <font>
      <b/>
      <sz val="10"/>
      <color rgb="FFFF0000"/>
      <name val="Calibri"/>
      <family val="2"/>
      <scheme val="minor"/>
    </font>
    <font>
      <sz val="10"/>
      <color rgb="FFC00000"/>
      <name val="Calibri"/>
      <family val="2"/>
      <scheme val="minor"/>
    </font>
    <font>
      <sz val="10"/>
      <color theme="5"/>
      <name val="Calibri"/>
      <family val="2"/>
      <scheme val="minor"/>
    </font>
    <font>
      <sz val="10"/>
      <color theme="0"/>
      <name val="Calibri"/>
      <family val="2"/>
      <scheme val="minor"/>
    </font>
    <font>
      <b/>
      <sz val="12"/>
      <color theme="0"/>
      <name val="Calibri"/>
      <family val="2"/>
      <scheme val="minor"/>
    </font>
    <font>
      <sz val="24"/>
      <name val="Calibri"/>
      <family val="2"/>
      <scheme val="minor"/>
    </font>
  </fonts>
  <fills count="2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FF0000"/>
      </patternFill>
    </fill>
    <fill>
      <patternFill patternType="solid">
        <fgColor theme="9" tint="0.79998168889431442"/>
        <bgColor rgb="FFFF0000"/>
      </patternFill>
    </fill>
    <fill>
      <patternFill patternType="solid">
        <fgColor theme="5" tint="0.79998168889431442"/>
        <bgColor rgb="FFFF0000"/>
      </patternFill>
    </fill>
    <fill>
      <patternFill patternType="solid">
        <fgColor theme="4" tint="0.79998168889431442"/>
        <bgColor indexed="64"/>
      </patternFill>
    </fill>
    <fill>
      <patternFill patternType="solid">
        <fgColor theme="6" tint="0.79992065187536243"/>
        <bgColor indexed="64"/>
      </patternFill>
    </fill>
    <fill>
      <patternFill patternType="solid">
        <fgColor rgb="FFF9DC0A"/>
        <bgColor indexed="64"/>
      </patternFill>
    </fill>
    <fill>
      <patternFill patternType="solid">
        <fgColor theme="1" tint="0.34998626667073579"/>
        <bgColor indexed="64"/>
      </patternFill>
    </fill>
  </fills>
  <borders count="5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theme="3"/>
      </left>
      <right/>
      <top style="thin">
        <color theme="3"/>
      </top>
      <bottom style="thin">
        <color theme="3"/>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s>
  <cellStyleXfs count="6">
    <xf numFmtId="0" fontId="0" fillId="0" borderId="0"/>
    <xf numFmtId="0" fontId="3" fillId="0" borderId="0"/>
    <xf numFmtId="0" fontId="2" fillId="0" borderId="0"/>
    <xf numFmtId="0" fontId="1" fillId="0" borderId="0"/>
    <xf numFmtId="0" fontId="1" fillId="0" borderId="0"/>
    <xf numFmtId="0" fontId="1" fillId="0" borderId="0"/>
  </cellStyleXfs>
  <cellXfs count="343">
    <xf numFmtId="0" fontId="0" fillId="0" borderId="0" xfId="0"/>
    <xf numFmtId="0" fontId="10" fillId="0" borderId="0" xfId="5" applyFont="1" applyBorder="1" applyAlignment="1">
      <alignment vertical="top" wrapText="1"/>
    </xf>
    <xf numFmtId="0" fontId="11" fillId="0" borderId="0" xfId="0" applyFont="1" applyAlignment="1">
      <alignment vertical="top"/>
    </xf>
    <xf numFmtId="0" fontId="10" fillId="0" borderId="0" xfId="5" applyFont="1" applyAlignment="1">
      <alignment vertical="top" wrapText="1"/>
    </xf>
    <xf numFmtId="0" fontId="10" fillId="0" borderId="0" xfId="0" applyFont="1"/>
    <xf numFmtId="0" fontId="10" fillId="0" borderId="0" xfId="0" applyFont="1" applyAlignment="1">
      <alignment wrapText="1"/>
    </xf>
    <xf numFmtId="4" fontId="14" fillId="5" borderId="2" xfId="0" quotePrefix="1" applyNumberFormat="1" applyFont="1" applyFill="1" applyBorder="1" applyAlignment="1">
      <alignment wrapText="1"/>
    </xf>
    <xf numFmtId="4" fontId="12" fillId="5" borderId="2" xfId="0" applyNumberFormat="1" applyFont="1" applyFill="1" applyBorder="1" applyAlignment="1">
      <alignment wrapText="1"/>
    </xf>
    <xf numFmtId="165" fontId="12" fillId="5" borderId="2" xfId="0" applyNumberFormat="1" applyFont="1" applyFill="1" applyBorder="1" applyAlignment="1">
      <alignment wrapText="1"/>
    </xf>
    <xf numFmtId="0" fontId="12" fillId="0" borderId="0" xfId="0" applyFont="1" applyAlignment="1">
      <alignment wrapText="1"/>
    </xf>
    <xf numFmtId="0" fontId="16" fillId="7" borderId="2" xfId="0" applyFont="1" applyFill="1" applyBorder="1" applyAlignment="1">
      <alignment horizontal="center" wrapText="1"/>
    </xf>
    <xf numFmtId="0" fontId="16" fillId="8" borderId="2" xfId="0" applyFont="1" applyFill="1" applyBorder="1" applyAlignment="1">
      <alignment horizontal="center" wrapText="1"/>
    </xf>
    <xf numFmtId="0" fontId="12" fillId="5" borderId="2" xfId="0" applyFont="1" applyFill="1" applyBorder="1" applyAlignment="1">
      <alignment horizontal="center" wrapText="1"/>
    </xf>
    <xf numFmtId="4" fontId="14" fillId="5" borderId="2" xfId="0" applyNumberFormat="1" applyFont="1" applyFill="1" applyBorder="1" applyAlignment="1">
      <alignment wrapText="1"/>
    </xf>
    <xf numFmtId="0" fontId="10" fillId="0" borderId="0" xfId="0" applyFont="1" applyBorder="1" applyAlignment="1">
      <alignment wrapText="1"/>
    </xf>
    <xf numFmtId="0" fontId="14" fillId="0" borderId="0" xfId="0" applyFont="1" applyAlignment="1">
      <alignment horizontal="center" wrapText="1"/>
    </xf>
    <xf numFmtId="4" fontId="10" fillId="0" borderId="0" xfId="0" applyNumberFormat="1" applyFont="1" applyAlignment="1">
      <alignment wrapText="1"/>
    </xf>
    <xf numFmtId="0" fontId="19" fillId="15" borderId="0" xfId="0" applyFont="1" applyFill="1" applyAlignment="1">
      <alignment wrapText="1"/>
    </xf>
    <xf numFmtId="0" fontId="10" fillId="0" borderId="0" xfId="0" applyFont="1" applyFill="1"/>
    <xf numFmtId="0" fontId="12" fillId="9" borderId="2" xfId="0" applyFont="1" applyFill="1" applyBorder="1"/>
    <xf numFmtId="0" fontId="10" fillId="0" borderId="4" xfId="0" applyFont="1" applyBorder="1"/>
    <xf numFmtId="0" fontId="10" fillId="0" borderId="2" xfId="0" applyFont="1" applyBorder="1"/>
    <xf numFmtId="0" fontId="12" fillId="6" borderId="2" xfId="0" applyFont="1" applyFill="1" applyBorder="1"/>
    <xf numFmtId="0" fontId="10" fillId="0" borderId="0" xfId="0" applyFont="1" applyBorder="1"/>
    <xf numFmtId="0" fontId="10" fillId="0" borderId="12" xfId="0" applyFont="1" applyBorder="1"/>
    <xf numFmtId="0" fontId="10" fillId="0" borderId="0" xfId="0" applyFont="1" applyFill="1" applyBorder="1"/>
    <xf numFmtId="0" fontId="12" fillId="12" borderId="2" xfId="0" applyFont="1" applyFill="1" applyBorder="1"/>
    <xf numFmtId="0" fontId="12" fillId="2" borderId="13" xfId="0" applyFont="1" applyFill="1" applyBorder="1" applyAlignment="1">
      <alignment vertical="center" wrapText="1"/>
    </xf>
    <xf numFmtId="4" fontId="10" fillId="0" borderId="0" xfId="4" applyNumberFormat="1" applyFont="1" applyAlignment="1">
      <alignment horizontal="right"/>
    </xf>
    <xf numFmtId="0" fontId="10" fillId="0" borderId="0" xfId="4" applyFont="1"/>
    <xf numFmtId="0" fontId="10" fillId="0" borderId="0" xfId="4" applyFont="1" applyBorder="1"/>
    <xf numFmtId="0" fontId="10" fillId="0" borderId="0" xfId="4" applyFont="1" applyAlignment="1">
      <alignment horizontal="center"/>
    </xf>
    <xf numFmtId="0" fontId="10" fillId="2" borderId="18" xfId="4" applyFont="1" applyFill="1" applyBorder="1"/>
    <xf numFmtId="0" fontId="10" fillId="2" borderId="15" xfId="4" applyFont="1" applyFill="1" applyBorder="1"/>
    <xf numFmtId="0" fontId="10" fillId="2" borderId="24" xfId="4" applyFont="1" applyFill="1" applyBorder="1"/>
    <xf numFmtId="0" fontId="12" fillId="5" borderId="26" xfId="4" applyFont="1" applyFill="1" applyBorder="1"/>
    <xf numFmtId="0" fontId="12" fillId="5" borderId="27" xfId="4" applyFont="1" applyFill="1" applyBorder="1"/>
    <xf numFmtId="4" fontId="12" fillId="5" borderId="29" xfId="0" applyNumberFormat="1" applyFont="1" applyFill="1" applyBorder="1" applyAlignment="1">
      <alignment horizontal="right"/>
    </xf>
    <xf numFmtId="4" fontId="12" fillId="5" borderId="7" xfId="0" applyNumberFormat="1" applyFont="1" applyFill="1" applyBorder="1" applyAlignment="1">
      <alignment horizontal="right"/>
    </xf>
    <xf numFmtId="0" fontId="12" fillId="0" borderId="0" xfId="4" applyFont="1"/>
    <xf numFmtId="0" fontId="10" fillId="6" borderId="18" xfId="4" applyFont="1" applyFill="1" applyBorder="1"/>
    <xf numFmtId="0" fontId="10" fillId="6" borderId="15" xfId="4" applyFont="1" applyFill="1" applyBorder="1"/>
    <xf numFmtId="0" fontId="10" fillId="6" borderId="24" xfId="4" applyFont="1" applyFill="1" applyBorder="1"/>
    <xf numFmtId="0" fontId="12" fillId="5" borderId="30" xfId="4" applyFont="1" applyFill="1" applyBorder="1"/>
    <xf numFmtId="4" fontId="12" fillId="5" borderId="25" xfId="0" applyNumberFormat="1" applyFont="1" applyFill="1" applyBorder="1" applyAlignment="1">
      <alignment horizontal="right"/>
    </xf>
    <xf numFmtId="0" fontId="12" fillId="5" borderId="31" xfId="4" applyFont="1" applyFill="1" applyBorder="1"/>
    <xf numFmtId="0" fontId="12" fillId="5" borderId="32" xfId="4" applyFont="1" applyFill="1" applyBorder="1"/>
    <xf numFmtId="4" fontId="12" fillId="5" borderId="34" xfId="0" applyNumberFormat="1" applyFont="1" applyFill="1" applyBorder="1" applyAlignment="1">
      <alignment horizontal="right"/>
    </xf>
    <xf numFmtId="4" fontId="12" fillId="5" borderId="8" xfId="0" applyNumberFormat="1" applyFont="1" applyFill="1" applyBorder="1" applyAlignment="1">
      <alignment horizontal="right"/>
    </xf>
    <xf numFmtId="0" fontId="10" fillId="6" borderId="37" xfId="4" applyFont="1" applyFill="1" applyBorder="1"/>
    <xf numFmtId="0" fontId="12" fillId="6" borderId="26" xfId="4" applyFont="1" applyFill="1" applyBorder="1" applyAlignment="1">
      <alignment horizontal="center" vertical="center" textRotation="90" wrapText="1"/>
    </xf>
    <xf numFmtId="0" fontId="10" fillId="6" borderId="27" xfId="4" applyFont="1" applyFill="1" applyBorder="1"/>
    <xf numFmtId="0" fontId="12" fillId="5" borderId="30" xfId="4" applyFont="1" applyFill="1" applyBorder="1" applyAlignment="1">
      <alignment vertical="center" textRotation="90"/>
    </xf>
    <xf numFmtId="0" fontId="10" fillId="9" borderId="15" xfId="4" applyFont="1" applyFill="1" applyBorder="1"/>
    <xf numFmtId="4" fontId="12" fillId="5" borderId="29" xfId="0" applyNumberFormat="1" applyFont="1" applyFill="1" applyBorder="1" applyAlignment="1">
      <alignment horizontal="right" vertical="center"/>
    </xf>
    <xf numFmtId="4" fontId="12" fillId="5" borderId="34" xfId="0" applyNumberFormat="1" applyFont="1" applyFill="1" applyBorder="1" applyAlignment="1">
      <alignment horizontal="right" vertical="center"/>
    </xf>
    <xf numFmtId="4" fontId="12" fillId="5" borderId="8" xfId="0" applyNumberFormat="1" applyFont="1" applyFill="1" applyBorder="1" applyAlignment="1">
      <alignment horizontal="right" vertical="center"/>
    </xf>
    <xf numFmtId="0" fontId="10" fillId="12" borderId="15" xfId="4" applyFont="1" applyFill="1" applyBorder="1"/>
    <xf numFmtId="0" fontId="12" fillId="5" borderId="32" xfId="0" applyFont="1" applyFill="1" applyBorder="1"/>
    <xf numFmtId="0" fontId="12" fillId="5" borderId="31" xfId="0" applyFont="1" applyFill="1" applyBorder="1"/>
    <xf numFmtId="0" fontId="12" fillId="0" borderId="0" xfId="0" applyFont="1"/>
    <xf numFmtId="0" fontId="10" fillId="0" borderId="0" xfId="0" applyFont="1" applyAlignment="1">
      <alignment vertical="top" wrapText="1"/>
    </xf>
    <xf numFmtId="0" fontId="9" fillId="15" borderId="0" xfId="0" applyFont="1" applyFill="1" applyBorder="1" applyAlignment="1">
      <alignment horizontal="left" vertical="top" wrapText="1"/>
    </xf>
    <xf numFmtId="0" fontId="10" fillId="15" borderId="0" xfId="0" applyFont="1" applyFill="1" applyBorder="1" applyAlignment="1">
      <alignment horizontal="left" vertical="top" wrapText="1"/>
    </xf>
    <xf numFmtId="0" fontId="10" fillId="15" borderId="0" xfId="0" applyFont="1" applyFill="1" applyAlignment="1">
      <alignment vertical="top" wrapText="1"/>
    </xf>
    <xf numFmtId="0" fontId="10" fillId="0" borderId="0" xfId="0" applyFont="1" applyAlignment="1">
      <alignment horizontal="center" vertical="top"/>
    </xf>
    <xf numFmtId="0" fontId="10" fillId="0" borderId="0" xfId="0" applyFont="1" applyAlignment="1">
      <alignment vertical="top"/>
    </xf>
    <xf numFmtId="0" fontId="12" fillId="0" borderId="0" xfId="0" applyFont="1" applyAlignment="1">
      <alignment vertical="top"/>
    </xf>
    <xf numFmtId="0" fontId="10" fillId="0" borderId="0" xfId="0" applyFont="1" applyBorder="1" applyAlignment="1">
      <alignment vertical="top"/>
    </xf>
    <xf numFmtId="4" fontId="10" fillId="0" borderId="0" xfId="0" applyNumberFormat="1" applyFont="1" applyAlignment="1">
      <alignment horizontal="right" vertical="top"/>
    </xf>
    <xf numFmtId="4" fontId="10" fillId="0" borderId="0" xfId="0" applyNumberFormat="1" applyFont="1" applyFill="1" applyAlignment="1">
      <alignment horizontal="right" vertical="top"/>
    </xf>
    <xf numFmtId="0" fontId="20" fillId="0" borderId="0" xfId="0" applyFont="1" applyAlignment="1">
      <alignment vertical="top" wrapText="1"/>
    </xf>
    <xf numFmtId="0" fontId="10" fillId="15" borderId="0" xfId="0" applyFont="1" applyFill="1" applyBorder="1" applyAlignment="1">
      <alignment horizontal="center" wrapText="1"/>
    </xf>
    <xf numFmtId="0" fontId="10" fillId="15" borderId="0" xfId="0" applyFont="1" applyFill="1" applyBorder="1" applyAlignment="1">
      <alignment horizontal="left" wrapText="1"/>
    </xf>
    <xf numFmtId="0" fontId="10" fillId="15" borderId="0" xfId="0" applyFont="1" applyFill="1" applyAlignment="1">
      <alignment wrapText="1"/>
    </xf>
    <xf numFmtId="0" fontId="20" fillId="0" borderId="0" xfId="0" applyFont="1" applyFill="1" applyAlignment="1">
      <alignment wrapText="1"/>
    </xf>
    <xf numFmtId="0" fontId="20" fillId="15" borderId="0" xfId="0" applyFont="1" applyFill="1" applyAlignment="1">
      <alignment wrapText="1"/>
    </xf>
    <xf numFmtId="0" fontId="15" fillId="0" borderId="0" xfId="0" applyFont="1"/>
    <xf numFmtId="0" fontId="20" fillId="15" borderId="0" xfId="0" applyFont="1" applyFill="1"/>
    <xf numFmtId="0" fontId="10" fillId="0" borderId="0" xfId="0" applyFont="1" applyAlignment="1">
      <alignment vertical="center"/>
    </xf>
    <xf numFmtId="0" fontId="12" fillId="16" borderId="26" xfId="0" applyFont="1" applyFill="1" applyBorder="1" applyAlignment="1">
      <alignment vertical="top"/>
    </xf>
    <xf numFmtId="0" fontId="12" fillId="16" borderId="27" xfId="0" applyFont="1" applyFill="1" applyBorder="1" applyAlignment="1">
      <alignment vertical="top"/>
    </xf>
    <xf numFmtId="0" fontId="12" fillId="16" borderId="30" xfId="0" applyFont="1" applyFill="1" applyBorder="1" applyAlignment="1">
      <alignment vertical="top"/>
    </xf>
    <xf numFmtId="0" fontId="12" fillId="16" borderId="31" xfId="0" applyFont="1" applyFill="1" applyBorder="1" applyAlignment="1">
      <alignment vertical="top"/>
    </xf>
    <xf numFmtId="0" fontId="12" fillId="16" borderId="32" xfId="0" applyFont="1" applyFill="1" applyBorder="1" applyAlignment="1">
      <alignment vertical="top"/>
    </xf>
    <xf numFmtId="0" fontId="12" fillId="16" borderId="30" xfId="0" applyFont="1" applyFill="1" applyBorder="1" applyAlignment="1">
      <alignment vertical="top" textRotation="90"/>
    </xf>
    <xf numFmtId="3" fontId="12" fillId="16" borderId="7" xfId="0" applyNumberFormat="1" applyFont="1" applyFill="1" applyBorder="1" applyAlignment="1">
      <alignment horizontal="right" vertical="top"/>
    </xf>
    <xf numFmtId="164" fontId="17" fillId="16" borderId="25" xfId="0" applyNumberFormat="1" applyFont="1" applyFill="1" applyBorder="1" applyAlignment="1">
      <alignment horizontal="right" vertical="top"/>
    </xf>
    <xf numFmtId="164" fontId="12" fillId="16" borderId="7" xfId="0" applyNumberFormat="1" applyFont="1" applyFill="1" applyBorder="1" applyAlignment="1">
      <alignment horizontal="right" vertical="top"/>
    </xf>
    <xf numFmtId="164" fontId="12" fillId="16" borderId="34" xfId="0" applyNumberFormat="1" applyFont="1" applyFill="1" applyBorder="1" applyAlignment="1">
      <alignment horizontal="right" vertical="top"/>
    </xf>
    <xf numFmtId="164" fontId="12" fillId="16" borderId="8" xfId="0" applyNumberFormat="1" applyFont="1" applyFill="1" applyBorder="1" applyAlignment="1">
      <alignment horizontal="right" vertical="top"/>
    </xf>
    <xf numFmtId="164" fontId="12" fillId="16" borderId="29" xfId="0" applyNumberFormat="1" applyFont="1" applyFill="1" applyBorder="1" applyAlignment="1">
      <alignment horizontal="right" vertical="top"/>
    </xf>
    <xf numFmtId="164" fontId="10" fillId="16" borderId="21" xfId="0" applyNumberFormat="1" applyFont="1" applyFill="1" applyBorder="1" applyAlignment="1">
      <alignment horizontal="right" vertical="top"/>
    </xf>
    <xf numFmtId="164" fontId="10" fillId="16" borderId="19" xfId="0" applyNumberFormat="1" applyFont="1" applyFill="1" applyBorder="1" applyAlignment="1">
      <alignment horizontal="right" vertical="top" wrapText="1"/>
    </xf>
    <xf numFmtId="164" fontId="10" fillId="16" borderId="5" xfId="0" applyNumberFormat="1" applyFont="1" applyFill="1" applyBorder="1" applyAlignment="1">
      <alignment horizontal="right" vertical="top"/>
    </xf>
    <xf numFmtId="164" fontId="10" fillId="16" borderId="23" xfId="0" applyNumberFormat="1" applyFont="1" applyFill="1" applyBorder="1" applyAlignment="1">
      <alignment horizontal="right" vertical="top" wrapText="1"/>
    </xf>
    <xf numFmtId="164" fontId="10" fillId="16" borderId="6" xfId="0" applyNumberFormat="1" applyFont="1" applyFill="1" applyBorder="1" applyAlignment="1">
      <alignment horizontal="right" vertical="top"/>
    </xf>
    <xf numFmtId="164" fontId="10" fillId="16" borderId="25" xfId="0" applyNumberFormat="1" applyFont="1" applyFill="1" applyBorder="1" applyAlignment="1">
      <alignment horizontal="right" vertical="top" wrapText="1"/>
    </xf>
    <xf numFmtId="164" fontId="17" fillId="16" borderId="2" xfId="0" applyNumberFormat="1" applyFont="1" applyFill="1" applyBorder="1" applyAlignment="1">
      <alignment horizontal="right" vertical="top"/>
    </xf>
    <xf numFmtId="164" fontId="12" fillId="16" borderId="9" xfId="0" applyNumberFormat="1" applyFont="1" applyFill="1" applyBorder="1" applyAlignment="1">
      <alignment horizontal="right" vertical="top"/>
    </xf>
    <xf numFmtId="164" fontId="12" fillId="16" borderId="2" xfId="0" applyNumberFormat="1" applyFont="1" applyFill="1" applyBorder="1" applyAlignment="1">
      <alignment horizontal="right" vertical="top"/>
    </xf>
    <xf numFmtId="164" fontId="12" fillId="16" borderId="23" xfId="0" applyNumberFormat="1" applyFont="1" applyFill="1" applyBorder="1" applyAlignment="1">
      <alignment horizontal="right" vertical="top" wrapText="1"/>
    </xf>
    <xf numFmtId="164" fontId="10" fillId="17" borderId="21" xfId="0" applyNumberFormat="1" applyFont="1" applyFill="1" applyBorder="1" applyAlignment="1">
      <alignment horizontal="right" vertical="top"/>
    </xf>
    <xf numFmtId="164" fontId="10" fillId="17" borderId="19" xfId="0" applyNumberFormat="1" applyFont="1" applyFill="1" applyBorder="1" applyAlignment="1">
      <alignment horizontal="right" vertical="top" wrapText="1"/>
    </xf>
    <xf numFmtId="164" fontId="10" fillId="17" borderId="5" xfId="0" applyNumberFormat="1" applyFont="1" applyFill="1" applyBorder="1" applyAlignment="1">
      <alignment horizontal="right" vertical="top"/>
    </xf>
    <xf numFmtId="164" fontId="10" fillId="17" borderId="23" xfId="0" applyNumberFormat="1" applyFont="1" applyFill="1" applyBorder="1" applyAlignment="1">
      <alignment horizontal="right" vertical="top" wrapText="1"/>
    </xf>
    <xf numFmtId="164" fontId="10" fillId="17" borderId="6" xfId="0" applyNumberFormat="1" applyFont="1" applyFill="1" applyBorder="1" applyAlignment="1">
      <alignment horizontal="right" vertical="top"/>
    </xf>
    <xf numFmtId="164" fontId="10" fillId="17" borderId="25" xfId="0" applyNumberFormat="1" applyFont="1" applyFill="1" applyBorder="1" applyAlignment="1">
      <alignment horizontal="right" vertical="top" wrapText="1"/>
    </xf>
    <xf numFmtId="164" fontId="10" fillId="17" borderId="11" xfId="0" applyNumberFormat="1" applyFont="1" applyFill="1" applyBorder="1" applyAlignment="1">
      <alignment horizontal="right" vertical="top"/>
    </xf>
    <xf numFmtId="164" fontId="10" fillId="17" borderId="36" xfId="0" applyNumberFormat="1" applyFont="1" applyFill="1" applyBorder="1" applyAlignment="1">
      <alignment horizontal="right" vertical="top" wrapText="1"/>
    </xf>
    <xf numFmtId="164" fontId="10" fillId="17" borderId="38" xfId="0" applyNumberFormat="1" applyFont="1" applyFill="1" applyBorder="1" applyAlignment="1">
      <alignment horizontal="right" vertical="top"/>
    </xf>
    <xf numFmtId="164" fontId="10" fillId="17" borderId="39" xfId="0" applyNumberFormat="1" applyFont="1" applyFill="1" applyBorder="1" applyAlignment="1">
      <alignment horizontal="right" vertical="top" wrapText="1"/>
    </xf>
    <xf numFmtId="164" fontId="10" fillId="17" borderId="23" xfId="0" applyNumberFormat="1" applyFont="1" applyFill="1" applyBorder="1" applyAlignment="1">
      <alignment horizontal="right" vertical="top"/>
    </xf>
    <xf numFmtId="166" fontId="15" fillId="18" borderId="10" xfId="0" applyNumberFormat="1" applyFont="1" applyFill="1" applyBorder="1" applyAlignment="1" applyProtection="1">
      <alignment horizontal="right" vertical="top"/>
      <protection locked="0"/>
    </xf>
    <xf numFmtId="166" fontId="15" fillId="18" borderId="0" xfId="0" applyNumberFormat="1" applyFont="1" applyFill="1" applyBorder="1" applyAlignment="1" applyProtection="1">
      <alignment horizontal="right" vertical="top"/>
      <protection locked="0"/>
    </xf>
    <xf numFmtId="166" fontId="15" fillId="18" borderId="4" xfId="0" applyNumberFormat="1" applyFont="1" applyFill="1" applyBorder="1" applyAlignment="1" applyProtection="1">
      <alignment horizontal="right" vertical="top"/>
      <protection locked="0"/>
    </xf>
    <xf numFmtId="166" fontId="15" fillId="18" borderId="20" xfId="0" applyNumberFormat="1" applyFont="1" applyFill="1" applyBorder="1" applyAlignment="1" applyProtection="1">
      <alignment horizontal="right" vertical="top"/>
      <protection locked="0"/>
    </xf>
    <xf numFmtId="166" fontId="15" fillId="18" borderId="40" xfId="0" applyNumberFormat="1" applyFont="1" applyFill="1" applyBorder="1" applyAlignment="1" applyProtection="1">
      <alignment horizontal="right" vertical="top"/>
      <protection locked="0"/>
    </xf>
    <xf numFmtId="3" fontId="10" fillId="2" borderId="20" xfId="0" applyNumberFormat="1" applyFont="1" applyFill="1" applyBorder="1" applyAlignment="1" applyProtection="1">
      <alignment horizontal="right" vertical="top"/>
      <protection locked="0"/>
    </xf>
    <xf numFmtId="3" fontId="10" fillId="2" borderId="0" xfId="0" applyNumberFormat="1" applyFont="1" applyFill="1" applyBorder="1" applyAlignment="1" applyProtection="1">
      <alignment horizontal="right" vertical="top"/>
      <protection locked="0"/>
    </xf>
    <xf numFmtId="3" fontId="10" fillId="2" borderId="4" xfId="0" applyNumberFormat="1" applyFont="1" applyFill="1" applyBorder="1" applyAlignment="1" applyProtection="1">
      <alignment horizontal="right" vertical="top"/>
      <protection locked="0"/>
    </xf>
    <xf numFmtId="3" fontId="10" fillId="12" borderId="0" xfId="0" applyNumberFormat="1" applyFont="1" applyFill="1" applyBorder="1" applyAlignment="1" applyProtection="1">
      <alignment horizontal="right" vertical="top"/>
      <protection locked="0"/>
    </xf>
    <xf numFmtId="166" fontId="15" fillId="19" borderId="0" xfId="0" applyNumberFormat="1" applyFont="1" applyFill="1" applyBorder="1" applyAlignment="1" applyProtection="1">
      <alignment horizontal="right" vertical="top"/>
      <protection locked="0"/>
    </xf>
    <xf numFmtId="164" fontId="10" fillId="18" borderId="7" xfId="0" applyNumberFormat="1" applyFont="1" applyFill="1" applyBorder="1" applyAlignment="1" applyProtection="1">
      <alignment horizontal="right" vertical="center"/>
      <protection locked="0"/>
    </xf>
    <xf numFmtId="164" fontId="10" fillId="16" borderId="2" xfId="0" applyNumberFormat="1" applyFont="1" applyFill="1" applyBorder="1" applyAlignment="1">
      <alignment horizontal="right" vertical="center"/>
    </xf>
    <xf numFmtId="164" fontId="10" fillId="17" borderId="29" xfId="0" applyNumberFormat="1" applyFont="1" applyFill="1" applyBorder="1" applyAlignment="1">
      <alignment horizontal="right" vertical="center" wrapText="1"/>
    </xf>
    <xf numFmtId="0" fontId="12" fillId="6" borderId="26" xfId="0" applyFont="1" applyFill="1" applyBorder="1" applyAlignment="1">
      <alignment horizontal="center" vertical="center" textRotation="90" wrapText="1"/>
    </xf>
    <xf numFmtId="3" fontId="12" fillId="16" borderId="30" xfId="0" applyNumberFormat="1" applyFont="1" applyFill="1" applyBorder="1" applyAlignment="1">
      <alignment horizontal="right" vertical="top"/>
    </xf>
    <xf numFmtId="164" fontId="12" fillId="16" borderId="41" xfId="0" applyNumberFormat="1" applyFont="1" applyFill="1" applyBorder="1" applyAlignment="1">
      <alignment horizontal="right" vertical="top"/>
    </xf>
    <xf numFmtId="164" fontId="12" fillId="16" borderId="31" xfId="0" applyNumberFormat="1" applyFont="1" applyFill="1" applyBorder="1" applyAlignment="1">
      <alignment horizontal="right" vertical="top"/>
    </xf>
    <xf numFmtId="164" fontId="10" fillId="16" borderId="31" xfId="0" applyNumberFormat="1" applyFont="1" applyFill="1" applyBorder="1" applyAlignment="1">
      <alignment horizontal="right" vertical="top"/>
    </xf>
    <xf numFmtId="164" fontId="10" fillId="16" borderId="30" xfId="0" applyNumberFormat="1" applyFont="1" applyFill="1" applyBorder="1" applyAlignment="1">
      <alignment horizontal="right" vertical="top"/>
    </xf>
    <xf numFmtId="166" fontId="17" fillId="18" borderId="14" xfId="0" applyNumberFormat="1" applyFont="1" applyFill="1" applyBorder="1" applyAlignment="1" applyProtection="1">
      <alignment horizontal="right" vertical="top" wrapText="1"/>
      <protection locked="0"/>
    </xf>
    <xf numFmtId="3" fontId="12" fillId="21" borderId="42" xfId="0" applyNumberFormat="1" applyFont="1" applyFill="1" applyBorder="1" applyAlignment="1" applyProtection="1">
      <alignment horizontal="right" vertical="top" wrapText="1"/>
      <protection locked="0"/>
    </xf>
    <xf numFmtId="3" fontId="12" fillId="21" borderId="14" xfId="0" applyNumberFormat="1" applyFont="1" applyFill="1" applyBorder="1" applyAlignment="1" applyProtection="1">
      <alignment horizontal="right" vertical="top" wrapText="1"/>
      <protection locked="0"/>
    </xf>
    <xf numFmtId="3" fontId="12" fillId="21" borderId="41" xfId="0" applyNumberFormat="1" applyFont="1" applyFill="1" applyBorder="1" applyAlignment="1" applyProtection="1">
      <alignment horizontal="right" vertical="top" wrapText="1"/>
      <protection locked="0"/>
    </xf>
    <xf numFmtId="166" fontId="17" fillId="18" borderId="42" xfId="0" applyNumberFormat="1" applyFont="1" applyFill="1" applyBorder="1" applyAlignment="1" applyProtection="1">
      <alignment horizontal="right" vertical="top" wrapText="1"/>
      <protection locked="0"/>
    </xf>
    <xf numFmtId="166" fontId="17" fillId="18" borderId="41" xfId="0" applyNumberFormat="1" applyFont="1" applyFill="1" applyBorder="1" applyAlignment="1" applyProtection="1">
      <alignment horizontal="right" vertical="top" wrapText="1"/>
      <protection locked="0"/>
    </xf>
    <xf numFmtId="166" fontId="17" fillId="18" borderId="43" xfId="0" applyNumberFormat="1" applyFont="1" applyFill="1" applyBorder="1" applyAlignment="1" applyProtection="1">
      <alignment horizontal="right" vertical="top" wrapText="1"/>
      <protection locked="0"/>
    </xf>
    <xf numFmtId="166" fontId="17" fillId="18" borderId="44" xfId="0" applyNumberFormat="1" applyFont="1" applyFill="1" applyBorder="1" applyAlignment="1" applyProtection="1">
      <alignment horizontal="right" vertical="top" wrapText="1"/>
      <protection locked="0"/>
    </xf>
    <xf numFmtId="164" fontId="12" fillId="6" borderId="30" xfId="0" applyNumberFormat="1" applyFont="1" applyFill="1" applyBorder="1" applyAlignment="1" applyProtection="1">
      <alignment horizontal="right" vertical="center" wrapText="1"/>
      <protection locked="0"/>
    </xf>
    <xf numFmtId="166" fontId="17" fillId="19" borderId="14" xfId="0" applyNumberFormat="1" applyFont="1" applyFill="1" applyBorder="1" applyAlignment="1" applyProtection="1">
      <alignment horizontal="right" vertical="top"/>
      <protection locked="0"/>
    </xf>
    <xf numFmtId="3" fontId="12" fillId="20" borderId="14" xfId="0" applyNumberFormat="1" applyFont="1" applyFill="1" applyBorder="1" applyAlignment="1" applyProtection="1">
      <alignment horizontal="right" vertical="top" wrapText="1"/>
      <protection locked="0"/>
    </xf>
    <xf numFmtId="0" fontId="22" fillId="0" borderId="0" xfId="4" applyFont="1"/>
    <xf numFmtId="0" fontId="9" fillId="23" borderId="2" xfId="0" applyFont="1" applyFill="1" applyBorder="1" applyAlignment="1">
      <alignment horizontal="center" wrapText="1"/>
    </xf>
    <xf numFmtId="0" fontId="20" fillId="23" borderId="2" xfId="0" applyFont="1" applyFill="1" applyBorder="1" applyAlignment="1">
      <alignment horizontal="center" wrapText="1"/>
    </xf>
    <xf numFmtId="0" fontId="20" fillId="23" borderId="14" xfId="4" applyFont="1" applyFill="1" applyBorder="1" applyAlignment="1">
      <alignment horizontal="center"/>
    </xf>
    <xf numFmtId="0" fontId="20" fillId="23" borderId="15" xfId="4" applyFont="1" applyFill="1" applyBorder="1" applyAlignment="1">
      <alignment horizontal="center"/>
    </xf>
    <xf numFmtId="4" fontId="9" fillId="23" borderId="16" xfId="0" applyNumberFormat="1" applyFont="1" applyFill="1" applyBorder="1" applyAlignment="1">
      <alignment horizontal="center"/>
    </xf>
    <xf numFmtId="4" fontId="9" fillId="23" borderId="3" xfId="0" applyNumberFormat="1" applyFont="1" applyFill="1" applyBorder="1" applyAlignment="1">
      <alignment horizontal="center"/>
    </xf>
    <xf numFmtId="0" fontId="21" fillId="23" borderId="14" xfId="0" applyFont="1" applyFill="1" applyBorder="1" applyAlignment="1">
      <alignment horizontal="center" vertical="center"/>
    </xf>
    <xf numFmtId="0" fontId="21" fillId="23" borderId="15" xfId="0" applyFont="1" applyFill="1" applyBorder="1" applyAlignment="1">
      <alignment horizontal="center" vertical="center"/>
    </xf>
    <xf numFmtId="4" fontId="21" fillId="23" borderId="16" xfId="0" applyNumberFormat="1" applyFont="1" applyFill="1" applyBorder="1" applyAlignment="1">
      <alignment horizontal="center" vertical="center"/>
    </xf>
    <xf numFmtId="4" fontId="21" fillId="23" borderId="3" xfId="0" applyNumberFormat="1" applyFont="1" applyFill="1" applyBorder="1" applyAlignment="1">
      <alignment horizontal="center" vertical="center"/>
    </xf>
    <xf numFmtId="4" fontId="21" fillId="23" borderId="17" xfId="0" applyNumberFormat="1" applyFont="1" applyFill="1" applyBorder="1" applyAlignment="1">
      <alignment horizontal="center" vertical="center" wrapText="1"/>
    </xf>
    <xf numFmtId="0" fontId="9" fillId="23" borderId="2" xfId="5" applyFont="1" applyFill="1" applyBorder="1" applyAlignment="1">
      <alignment vertical="top" wrapText="1"/>
    </xf>
    <xf numFmtId="0" fontId="12" fillId="22" borderId="2" xfId="5" applyFont="1" applyFill="1" applyBorder="1" applyAlignment="1">
      <alignment vertical="top" wrapText="1"/>
    </xf>
    <xf numFmtId="0" fontId="10" fillId="0" borderId="2" xfId="5" applyFont="1" applyBorder="1" applyAlignment="1">
      <alignment vertical="top" wrapText="1"/>
    </xf>
    <xf numFmtId="0" fontId="10" fillId="0" borderId="2" xfId="5" quotePrefix="1" applyFont="1" applyBorder="1" applyAlignment="1">
      <alignment vertical="top" wrapText="1"/>
    </xf>
    <xf numFmtId="0" fontId="10" fillId="0" borderId="2" xfId="0" applyFont="1" applyBorder="1" applyAlignment="1">
      <alignment wrapText="1"/>
    </xf>
    <xf numFmtId="0" fontId="10" fillId="0" borderId="2" xfId="0" applyFont="1" applyFill="1" applyBorder="1" applyAlignment="1">
      <alignment wrapText="1"/>
    </xf>
    <xf numFmtId="0" fontId="13" fillId="23" borderId="2" xfId="0" applyFont="1" applyFill="1" applyBorder="1" applyAlignment="1">
      <alignment horizontal="center" wrapText="1"/>
    </xf>
    <xf numFmtId="0" fontId="14" fillId="2" borderId="2" xfId="0" applyFont="1" applyFill="1" applyBorder="1" applyAlignment="1">
      <alignment horizontal="center" wrapText="1"/>
    </xf>
    <xf numFmtId="0" fontId="12" fillId="3" borderId="2" xfId="0" applyFont="1" applyFill="1" applyBorder="1" applyAlignment="1">
      <alignment horizontal="center" wrapText="1"/>
    </xf>
    <xf numFmtId="0" fontId="12" fillId="4" borderId="2" xfId="0" applyFont="1" applyFill="1" applyBorder="1" applyAlignment="1">
      <alignment horizontal="center" wrapText="1"/>
    </xf>
    <xf numFmtId="0" fontId="14" fillId="6" borderId="2" xfId="0" applyFont="1" applyFill="1" applyBorder="1" applyAlignment="1">
      <alignment horizontal="center" wrapText="1"/>
    </xf>
    <xf numFmtId="0" fontId="10" fillId="7" borderId="2" xfId="0" applyNumberFormat="1" applyFont="1" applyFill="1" applyBorder="1" applyAlignment="1">
      <alignment vertical="center" wrapText="1"/>
    </xf>
    <xf numFmtId="0" fontId="10" fillId="8" borderId="2" xfId="0" applyNumberFormat="1" applyFont="1" applyFill="1" applyBorder="1" applyAlignment="1">
      <alignment vertical="center" wrapText="1"/>
    </xf>
    <xf numFmtId="0" fontId="10" fillId="5" borderId="2" xfId="0" applyNumberFormat="1" applyFont="1" applyFill="1" applyBorder="1" applyAlignment="1">
      <alignment vertical="center" wrapText="1"/>
    </xf>
    <xf numFmtId="0" fontId="18" fillId="7" borderId="2" xfId="0" applyNumberFormat="1" applyFont="1" applyFill="1" applyBorder="1" applyAlignment="1">
      <alignment vertical="center" wrapText="1"/>
    </xf>
    <xf numFmtId="0" fontId="18" fillId="8" borderId="2" xfId="0" applyNumberFormat="1" applyFont="1" applyFill="1" applyBorder="1" applyAlignment="1">
      <alignment vertical="center" wrapText="1"/>
    </xf>
    <xf numFmtId="0" fontId="16" fillId="7" borderId="2" xfId="0" applyNumberFormat="1" applyFont="1" applyFill="1" applyBorder="1" applyAlignment="1">
      <alignment horizontal="center" vertical="center" wrapText="1"/>
    </xf>
    <xf numFmtId="0" fontId="16" fillId="8" borderId="2" xfId="0" applyNumberFormat="1" applyFont="1" applyFill="1" applyBorder="1" applyAlignment="1">
      <alignment horizontal="center" vertical="center" wrapText="1"/>
    </xf>
    <xf numFmtId="0" fontId="12" fillId="5" borderId="2" xfId="0" applyNumberFormat="1" applyFont="1" applyFill="1" applyBorder="1" applyAlignment="1">
      <alignment horizontal="center" vertical="center" wrapText="1"/>
    </xf>
    <xf numFmtId="0" fontId="14" fillId="9" borderId="2" xfId="0" applyFont="1" applyFill="1" applyBorder="1" applyAlignment="1">
      <alignment wrapText="1"/>
    </xf>
    <xf numFmtId="0" fontId="16" fillId="10" borderId="2" xfId="0" applyFont="1" applyFill="1" applyBorder="1" applyAlignment="1">
      <alignment horizontal="center" wrapText="1"/>
    </xf>
    <xf numFmtId="0" fontId="16" fillId="11" borderId="2" xfId="0" applyFont="1" applyFill="1" applyBorder="1" applyAlignment="1">
      <alignment horizontal="center" wrapText="1"/>
    </xf>
    <xf numFmtId="0" fontId="14" fillId="12" borderId="2" xfId="0" applyFont="1" applyFill="1" applyBorder="1" applyAlignment="1">
      <alignment wrapText="1"/>
    </xf>
    <xf numFmtId="0" fontId="12" fillId="13" borderId="2" xfId="0" applyFont="1" applyFill="1" applyBorder="1" applyAlignment="1">
      <alignment horizontal="center" wrapText="1"/>
    </xf>
    <xf numFmtId="0" fontId="12" fillId="14" borderId="2" xfId="0" applyFont="1" applyFill="1" applyBorder="1" applyAlignment="1">
      <alignment horizontal="center" wrapText="1"/>
    </xf>
    <xf numFmtId="0" fontId="12" fillId="2" borderId="2" xfId="0" applyFont="1" applyFill="1" applyBorder="1" applyAlignment="1">
      <alignment vertical="center" wrapText="1"/>
    </xf>
    <xf numFmtId="0" fontId="10" fillId="2" borderId="2" xfId="0" applyFont="1" applyFill="1" applyBorder="1" applyAlignment="1">
      <alignment vertical="center" wrapText="1"/>
    </xf>
    <xf numFmtId="0" fontId="12" fillId="5" borderId="2" xfId="0" applyFont="1" applyFill="1" applyBorder="1" applyAlignment="1">
      <alignment wrapText="1"/>
    </xf>
    <xf numFmtId="0" fontId="12" fillId="6" borderId="2" xfId="0" applyFont="1" applyFill="1" applyBorder="1" applyAlignment="1">
      <alignment wrapText="1"/>
    </xf>
    <xf numFmtId="0" fontId="10" fillId="6" borderId="2" xfId="0" applyFont="1" applyFill="1" applyBorder="1" applyAlignment="1">
      <alignment wrapText="1"/>
    </xf>
    <xf numFmtId="0" fontId="10" fillId="6" borderId="2" xfId="0" applyFont="1" applyFill="1" applyBorder="1"/>
    <xf numFmtId="0" fontId="12" fillId="5" borderId="2" xfId="0" applyFont="1" applyFill="1" applyBorder="1" applyAlignment="1">
      <alignment vertical="center" textRotation="90" wrapText="1"/>
    </xf>
    <xf numFmtId="0" fontId="12" fillId="9" borderId="2" xfId="0" applyFont="1" applyFill="1" applyBorder="1" applyAlignment="1">
      <alignment wrapText="1"/>
    </xf>
    <xf numFmtId="0" fontId="10" fillId="9" borderId="2" xfId="0" applyFont="1" applyFill="1" applyBorder="1" applyAlignment="1">
      <alignment wrapText="1"/>
    </xf>
    <xf numFmtId="0" fontId="12" fillId="12" borderId="2" xfId="0" applyFont="1" applyFill="1" applyBorder="1" applyAlignment="1">
      <alignment wrapText="1"/>
    </xf>
    <xf numFmtId="0" fontId="10" fillId="12" borderId="2" xfId="0" applyFont="1" applyFill="1" applyBorder="1" applyAlignment="1">
      <alignment wrapText="1"/>
    </xf>
    <xf numFmtId="0" fontId="9" fillId="23" borderId="2" xfId="0" applyFont="1" applyFill="1" applyBorder="1" applyAlignment="1">
      <alignment horizontal="left" wrapText="1"/>
    </xf>
    <xf numFmtId="0" fontId="9" fillId="23" borderId="2" xfId="0" applyFont="1" applyFill="1" applyBorder="1" applyAlignment="1">
      <alignment horizontal="left" vertical="top" wrapText="1"/>
    </xf>
    <xf numFmtId="0" fontId="20" fillId="23" borderId="48" xfId="0" applyFont="1" applyFill="1" applyBorder="1" applyAlignment="1">
      <alignment wrapText="1"/>
    </xf>
    <xf numFmtId="0" fontId="20" fillId="23" borderId="2" xfId="0" applyFont="1" applyFill="1" applyBorder="1" applyAlignment="1">
      <alignment wrapText="1"/>
    </xf>
    <xf numFmtId="0" fontId="20" fillId="23" borderId="2" xfId="0" applyFont="1" applyFill="1" applyBorder="1"/>
    <xf numFmtId="0" fontId="20" fillId="23" borderId="21" xfId="0" applyFont="1" applyFill="1" applyBorder="1" applyAlignment="1">
      <alignment wrapText="1"/>
    </xf>
    <xf numFmtId="0" fontId="12" fillId="0" borderId="2" xfId="0" applyFont="1" applyBorder="1" applyAlignment="1">
      <alignment wrapText="1"/>
    </xf>
    <xf numFmtId="0" fontId="10" fillId="0" borderId="2" xfId="0" applyFont="1" applyBorder="1" applyAlignment="1">
      <alignment horizontal="left" vertical="top" wrapText="1"/>
    </xf>
    <xf numFmtId="4" fontId="12" fillId="5" borderId="0" xfId="0" applyNumberFormat="1" applyFont="1" applyFill="1" applyBorder="1" applyAlignment="1">
      <alignment horizontal="right"/>
    </xf>
    <xf numFmtId="4" fontId="12" fillId="5" borderId="4" xfId="0" applyNumberFormat="1" applyFont="1" applyFill="1" applyBorder="1" applyAlignment="1">
      <alignment horizontal="right"/>
    </xf>
    <xf numFmtId="4" fontId="12" fillId="5" borderId="20" xfId="0" applyNumberFormat="1" applyFont="1" applyFill="1" applyBorder="1" applyAlignment="1">
      <alignment horizontal="right"/>
    </xf>
    <xf numFmtId="4" fontId="10" fillId="5" borderId="28" xfId="0" applyNumberFormat="1" applyFont="1" applyFill="1" applyBorder="1" applyAlignment="1">
      <alignment horizontal="right"/>
    </xf>
    <xf numFmtId="4" fontId="10" fillId="5" borderId="26" xfId="0" applyNumberFormat="1" applyFont="1" applyFill="1" applyBorder="1" applyAlignment="1">
      <alignment horizontal="right"/>
    </xf>
    <xf numFmtId="4" fontId="9" fillId="23" borderId="53" xfId="0" applyNumberFormat="1" applyFont="1" applyFill="1" applyBorder="1" applyAlignment="1">
      <alignment horizontal="center" wrapText="1"/>
    </xf>
    <xf numFmtId="4" fontId="10" fillId="3" borderId="51" xfId="0" applyNumberFormat="1" applyFont="1" applyFill="1" applyBorder="1" applyAlignment="1">
      <alignment horizontal="right" wrapText="1"/>
    </xf>
    <xf numFmtId="4" fontId="10" fillId="3" borderId="49" xfId="0" applyNumberFormat="1" applyFont="1" applyFill="1" applyBorder="1" applyAlignment="1">
      <alignment horizontal="right" wrapText="1"/>
    </xf>
    <xf numFmtId="4" fontId="10" fillId="3" borderId="52" xfId="0" applyNumberFormat="1" applyFont="1" applyFill="1" applyBorder="1" applyAlignment="1">
      <alignment horizontal="right" wrapText="1"/>
    </xf>
    <xf numFmtId="4" fontId="12" fillId="5" borderId="49" xfId="0" applyNumberFormat="1" applyFont="1" applyFill="1" applyBorder="1" applyAlignment="1">
      <alignment horizontal="right"/>
    </xf>
    <xf numFmtId="4" fontId="10" fillId="7" borderId="51" xfId="0" applyNumberFormat="1" applyFont="1" applyFill="1" applyBorder="1" applyAlignment="1">
      <alignment horizontal="right" wrapText="1"/>
    </xf>
    <xf numFmtId="4" fontId="10" fillId="7" borderId="49" xfId="0" applyNumberFormat="1" applyFont="1" applyFill="1" applyBorder="1" applyAlignment="1">
      <alignment horizontal="right" wrapText="1"/>
    </xf>
    <xf numFmtId="4" fontId="10" fillId="7" borderId="52" xfId="0" applyNumberFormat="1" applyFont="1" applyFill="1" applyBorder="1" applyAlignment="1">
      <alignment horizontal="right" wrapText="1"/>
    </xf>
    <xf numFmtId="4" fontId="12" fillId="5" borderId="50" xfId="0" applyNumberFormat="1" applyFont="1" applyFill="1" applyBorder="1" applyAlignment="1">
      <alignment horizontal="right"/>
    </xf>
    <xf numFmtId="4" fontId="10" fillId="7" borderId="49" xfId="0" applyNumberFormat="1" applyFont="1" applyFill="1" applyBorder="1" applyAlignment="1">
      <alignment horizontal="right" vertical="center" wrapText="1"/>
    </xf>
    <xf numFmtId="4" fontId="10" fillId="7" borderId="51" xfId="0" applyNumberFormat="1" applyFont="1" applyFill="1" applyBorder="1" applyAlignment="1">
      <alignment horizontal="right" vertical="center" wrapText="1"/>
    </xf>
    <xf numFmtId="4" fontId="10" fillId="7" borderId="52" xfId="0" applyNumberFormat="1" applyFont="1" applyFill="1" applyBorder="1" applyAlignment="1">
      <alignment horizontal="right" vertical="center" wrapText="1"/>
    </xf>
    <xf numFmtId="4" fontId="10" fillId="7" borderId="1" xfId="0" applyNumberFormat="1" applyFont="1" applyFill="1" applyBorder="1" applyAlignment="1">
      <alignment horizontal="right" vertical="center" wrapText="1"/>
    </xf>
    <xf numFmtId="4" fontId="12" fillId="5" borderId="52" xfId="0" applyNumberFormat="1" applyFont="1" applyFill="1" applyBorder="1" applyAlignment="1">
      <alignment horizontal="right"/>
    </xf>
    <xf numFmtId="4" fontId="10" fillId="10" borderId="49" xfId="0" applyNumberFormat="1" applyFont="1" applyFill="1" applyBorder="1" applyAlignment="1">
      <alignment horizontal="right"/>
    </xf>
    <xf numFmtId="4" fontId="12" fillId="5" borderId="1" xfId="0" applyNumberFormat="1" applyFont="1" applyFill="1" applyBorder="1" applyAlignment="1">
      <alignment horizontal="right" vertical="center"/>
    </xf>
    <xf numFmtId="4" fontId="12" fillId="5" borderId="50" xfId="0" applyNumberFormat="1" applyFont="1" applyFill="1" applyBorder="1" applyAlignment="1">
      <alignment horizontal="right" vertical="center"/>
    </xf>
    <xf numFmtId="4" fontId="12" fillId="13" borderId="49" xfId="0" applyNumberFormat="1" applyFont="1" applyFill="1" applyBorder="1" applyAlignment="1">
      <alignment horizontal="right" wrapText="1"/>
    </xf>
    <xf numFmtId="4" fontId="12" fillId="5" borderId="1" xfId="0" applyNumberFormat="1" applyFont="1" applyFill="1" applyBorder="1" applyAlignment="1">
      <alignment horizontal="right"/>
    </xf>
    <xf numFmtId="4" fontId="9" fillId="23" borderId="54" xfId="0" applyNumberFormat="1" applyFont="1" applyFill="1" applyBorder="1" applyAlignment="1">
      <alignment horizontal="center" wrapText="1"/>
    </xf>
    <xf numFmtId="4" fontId="10" fillId="5" borderId="45" xfId="0" applyNumberFormat="1" applyFont="1" applyFill="1" applyBorder="1" applyAlignment="1">
      <alignment horizontal="right"/>
    </xf>
    <xf numFmtId="4" fontId="10" fillId="5" borderId="46" xfId="0" applyNumberFormat="1" applyFont="1" applyFill="1" applyBorder="1" applyAlignment="1">
      <alignment horizontal="right"/>
    </xf>
    <xf numFmtId="4" fontId="10" fillId="5" borderId="33" xfId="0" applyNumberFormat="1" applyFont="1" applyFill="1" applyBorder="1" applyAlignment="1">
      <alignment horizontal="right"/>
    </xf>
    <xf numFmtId="4" fontId="10" fillId="5" borderId="22" xfId="0" applyNumberFormat="1" applyFont="1" applyFill="1" applyBorder="1" applyAlignment="1">
      <alignment horizontal="right"/>
    </xf>
    <xf numFmtId="4" fontId="10" fillId="5" borderId="47" xfId="0" applyNumberFormat="1" applyFont="1" applyFill="1" applyBorder="1" applyAlignment="1">
      <alignment horizontal="right"/>
    </xf>
    <xf numFmtId="4" fontId="12" fillId="5" borderId="26" xfId="0" applyNumberFormat="1" applyFont="1" applyFill="1" applyBorder="1" applyAlignment="1">
      <alignment horizontal="right"/>
    </xf>
    <xf numFmtId="4" fontId="12" fillId="5" borderId="55" xfId="0" applyNumberFormat="1" applyFont="1" applyFill="1" applyBorder="1" applyAlignment="1">
      <alignment horizontal="right"/>
    </xf>
    <xf numFmtId="4" fontId="12" fillId="5" borderId="56" xfId="0" applyNumberFormat="1" applyFont="1" applyFill="1" applyBorder="1" applyAlignment="1">
      <alignment horizontal="right"/>
    </xf>
    <xf numFmtId="4" fontId="12" fillId="5" borderId="57" xfId="0" applyNumberFormat="1" applyFont="1" applyFill="1" applyBorder="1" applyAlignment="1">
      <alignment horizontal="right"/>
    </xf>
    <xf numFmtId="4" fontId="12" fillId="5" borderId="58" xfId="0" applyNumberFormat="1" applyFont="1" applyFill="1" applyBorder="1" applyAlignment="1">
      <alignment horizontal="right"/>
    </xf>
    <xf numFmtId="3" fontId="17" fillId="16" borderId="30" xfId="0" applyNumberFormat="1" applyFont="1" applyFill="1" applyBorder="1" applyAlignment="1">
      <alignment horizontal="right" vertical="top"/>
    </xf>
    <xf numFmtId="0" fontId="10" fillId="2" borderId="18" xfId="0" applyFont="1" applyFill="1" applyBorder="1" applyAlignment="1" applyProtection="1">
      <alignment vertical="top"/>
      <protection locked="0"/>
    </xf>
    <xf numFmtId="0" fontId="10" fillId="2" borderId="15" xfId="0" applyFont="1" applyFill="1" applyBorder="1" applyAlignment="1" applyProtection="1">
      <alignment vertical="top"/>
      <protection locked="0"/>
    </xf>
    <xf numFmtId="0" fontId="10" fillId="2" borderId="24" xfId="0" applyFont="1" applyFill="1" applyBorder="1" applyAlignment="1" applyProtection="1">
      <alignment vertical="top"/>
      <protection locked="0"/>
    </xf>
    <xf numFmtId="0" fontId="10" fillId="6" borderId="18" xfId="0" applyFont="1" applyFill="1" applyBorder="1" applyAlignment="1" applyProtection="1">
      <alignment vertical="top"/>
      <protection locked="0"/>
    </xf>
    <xf numFmtId="0" fontId="10" fillId="6" borderId="15" xfId="0" applyFont="1" applyFill="1" applyBorder="1" applyAlignment="1" applyProtection="1">
      <alignment vertical="top"/>
      <protection locked="0"/>
    </xf>
    <xf numFmtId="0" fontId="10" fillId="6" borderId="24" xfId="0" applyFont="1" applyFill="1" applyBorder="1" applyAlignment="1" applyProtection="1">
      <alignment vertical="top"/>
      <protection locked="0"/>
    </xf>
    <xf numFmtId="0" fontId="10" fillId="6" borderId="35" xfId="0" applyFont="1" applyFill="1" applyBorder="1" applyAlignment="1" applyProtection="1">
      <alignment vertical="top"/>
      <protection locked="0"/>
    </xf>
    <xf numFmtId="0" fontId="10" fillId="6" borderId="37" xfId="0" applyFont="1" applyFill="1" applyBorder="1" applyAlignment="1" applyProtection="1">
      <alignment vertical="top"/>
      <protection locked="0"/>
    </xf>
    <xf numFmtId="0" fontId="10" fillId="18" borderId="27" xfId="0" applyFont="1" applyFill="1" applyBorder="1" applyAlignment="1" applyProtection="1">
      <alignment vertical="center"/>
      <protection locked="0"/>
    </xf>
    <xf numFmtId="0" fontId="10" fillId="9" borderId="15" xfId="0" applyFont="1" applyFill="1" applyBorder="1" applyAlignment="1" applyProtection="1">
      <alignment vertical="top"/>
      <protection locked="0"/>
    </xf>
    <xf numFmtId="0" fontId="10" fillId="20" borderId="15" xfId="0" applyFont="1" applyFill="1" applyBorder="1" applyAlignment="1" applyProtection="1">
      <alignment vertical="top"/>
      <protection locked="0"/>
    </xf>
    <xf numFmtId="0" fontId="10" fillId="0" borderId="2" xfId="5" applyFont="1" applyBorder="1" applyAlignment="1">
      <alignment horizontal="left" vertical="top" wrapText="1"/>
    </xf>
    <xf numFmtId="0" fontId="10" fillId="0" borderId="2" xfId="5" quotePrefix="1" applyFont="1" applyBorder="1" applyAlignment="1">
      <alignment horizontal="left" vertical="top" wrapText="1"/>
    </xf>
    <xf numFmtId="0" fontId="10" fillId="0" borderId="2" xfId="0" applyFont="1" applyBorder="1" applyAlignment="1">
      <alignment horizontal="left" wrapText="1"/>
    </xf>
    <xf numFmtId="0" fontId="12" fillId="0" borderId="2" xfId="0" applyFont="1" applyBorder="1" applyAlignment="1">
      <alignment wrapText="1"/>
    </xf>
    <xf numFmtId="0" fontId="20" fillId="23" borderId="13" xfId="0" applyFont="1" applyFill="1" applyBorder="1" applyAlignment="1">
      <alignment horizontal="center" wrapText="1"/>
    </xf>
    <xf numFmtId="0" fontId="20" fillId="23" borderId="1" xfId="0" applyFont="1" applyFill="1" applyBorder="1" applyAlignment="1">
      <alignment horizontal="center" wrapText="1"/>
    </xf>
    <xf numFmtId="0" fontId="12" fillId="3" borderId="21"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13" borderId="21" xfId="0" applyFont="1" applyFill="1" applyBorder="1" applyAlignment="1">
      <alignment horizontal="left" vertical="center" wrapText="1"/>
    </xf>
    <xf numFmtId="0" fontId="12" fillId="13" borderId="5" xfId="0" applyFont="1" applyFill="1" applyBorder="1" applyAlignment="1">
      <alignment horizontal="left" vertical="center" wrapText="1"/>
    </xf>
    <xf numFmtId="0" fontId="12" fillId="13" borderId="6" xfId="0" applyFont="1" applyFill="1" applyBorder="1" applyAlignment="1">
      <alignment horizontal="left" vertical="center" wrapText="1"/>
    </xf>
    <xf numFmtId="0" fontId="12" fillId="14" borderId="21" xfId="0" applyFont="1" applyFill="1" applyBorder="1" applyAlignment="1">
      <alignment horizontal="left" vertical="center" wrapText="1"/>
    </xf>
    <xf numFmtId="0" fontId="12" fillId="14" borderId="5" xfId="0" applyFont="1" applyFill="1" applyBorder="1" applyAlignment="1">
      <alignment horizontal="left" vertical="center" wrapText="1"/>
    </xf>
    <xf numFmtId="0" fontId="12" fillId="14" borderId="6" xfId="0" applyFont="1" applyFill="1" applyBorder="1" applyAlignment="1">
      <alignment horizontal="left" vertical="center" wrapText="1"/>
    </xf>
    <xf numFmtId="0" fontId="12" fillId="8" borderId="21"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5" xfId="0" applyFont="1" applyFill="1" applyBorder="1" applyAlignment="1">
      <alignment horizontal="left" vertical="center" wrapText="1"/>
    </xf>
    <xf numFmtId="0" fontId="12" fillId="10" borderId="6" xfId="0" applyFont="1" applyFill="1" applyBorder="1" applyAlignment="1">
      <alignment horizontal="left" vertical="center" wrapText="1"/>
    </xf>
    <xf numFmtId="0" fontId="12" fillId="11" borderId="21" xfId="0" applyFont="1" applyFill="1" applyBorder="1" applyAlignment="1">
      <alignment horizontal="left" vertical="center" wrapText="1"/>
    </xf>
    <xf numFmtId="0" fontId="12" fillId="11" borderId="5" xfId="0" applyFont="1" applyFill="1" applyBorder="1" applyAlignment="1">
      <alignment horizontal="left" vertical="center" wrapText="1"/>
    </xf>
    <xf numFmtId="0" fontId="12" fillId="11" borderId="6" xfId="0" applyFont="1" applyFill="1" applyBorder="1" applyAlignment="1">
      <alignment horizontal="left" vertical="center" wrapText="1"/>
    </xf>
    <xf numFmtId="0" fontId="12" fillId="7" borderId="21" xfId="0" applyNumberFormat="1" applyFont="1" applyFill="1" applyBorder="1" applyAlignment="1">
      <alignment horizontal="left" vertical="center" wrapText="1"/>
    </xf>
    <xf numFmtId="0" fontId="12" fillId="7" borderId="5" xfId="0" applyNumberFormat="1" applyFont="1" applyFill="1" applyBorder="1" applyAlignment="1">
      <alignment horizontal="left" vertical="center" wrapText="1"/>
    </xf>
    <xf numFmtId="0" fontId="12" fillId="7" borderId="6" xfId="0" applyNumberFormat="1" applyFont="1" applyFill="1" applyBorder="1" applyAlignment="1">
      <alignment horizontal="left" vertical="center" wrapText="1"/>
    </xf>
    <xf numFmtId="0" fontId="12" fillId="8" borderId="21" xfId="0" applyNumberFormat="1" applyFont="1" applyFill="1" applyBorder="1" applyAlignment="1">
      <alignment horizontal="left" vertical="center" wrapText="1"/>
    </xf>
    <xf numFmtId="0" fontId="12" fillId="8" borderId="5" xfId="0" applyNumberFormat="1" applyFont="1" applyFill="1" applyBorder="1" applyAlignment="1">
      <alignment horizontal="left" vertical="center" wrapText="1"/>
    </xf>
    <xf numFmtId="0" fontId="12" fillId="8" borderId="6" xfId="0" applyNumberFormat="1" applyFont="1" applyFill="1" applyBorder="1" applyAlignment="1">
      <alignment horizontal="left" vertical="center" wrapText="1"/>
    </xf>
    <xf numFmtId="0" fontId="10" fillId="0" borderId="2" xfId="0" applyFont="1" applyFill="1" applyBorder="1" applyAlignment="1">
      <alignment horizontal="left" vertical="top" wrapText="1"/>
    </xf>
    <xf numFmtId="0" fontId="12" fillId="6" borderId="42" xfId="4" applyFont="1" applyFill="1" applyBorder="1" applyAlignment="1">
      <alignment horizontal="center" textRotation="90"/>
    </xf>
    <xf numFmtId="0" fontId="12" fillId="6" borderId="14" xfId="4" applyFont="1" applyFill="1" applyBorder="1" applyAlignment="1">
      <alignment horizontal="center" textRotation="90"/>
    </xf>
    <xf numFmtId="0" fontId="12" fillId="6" borderId="41" xfId="4" applyFont="1" applyFill="1" applyBorder="1" applyAlignment="1">
      <alignment horizontal="center" textRotation="90"/>
    </xf>
    <xf numFmtId="0" fontId="12" fillId="6" borderId="42" xfId="4" applyFont="1" applyFill="1" applyBorder="1" applyAlignment="1">
      <alignment horizontal="center" vertical="center" textRotation="90" wrapText="1"/>
    </xf>
    <xf numFmtId="0" fontId="12" fillId="6" borderId="14" xfId="4" applyFont="1" applyFill="1" applyBorder="1" applyAlignment="1">
      <alignment horizontal="center" vertical="center" textRotation="90" wrapText="1"/>
    </xf>
    <xf numFmtId="0" fontId="12" fillId="6" borderId="41" xfId="4" applyFont="1" applyFill="1" applyBorder="1" applyAlignment="1">
      <alignment horizontal="center" vertical="center" textRotation="90" wrapText="1"/>
    </xf>
    <xf numFmtId="0" fontId="12" fillId="9" borderId="14" xfId="4" applyFont="1" applyFill="1" applyBorder="1" applyAlignment="1">
      <alignment horizontal="center" vertical="center" textRotation="90"/>
    </xf>
    <xf numFmtId="2" fontId="12" fillId="12" borderId="43" xfId="4" applyNumberFormat="1" applyFont="1" applyFill="1" applyBorder="1" applyAlignment="1">
      <alignment horizontal="center" vertical="center" textRotation="90" wrapText="1"/>
    </xf>
    <xf numFmtId="2" fontId="12" fillId="12" borderId="14" xfId="4" applyNumberFormat="1" applyFont="1" applyFill="1" applyBorder="1" applyAlignment="1">
      <alignment horizontal="center" vertical="center" textRotation="90" wrapText="1"/>
    </xf>
    <xf numFmtId="0" fontId="12" fillId="2" borderId="45" xfId="4" applyFont="1" applyFill="1" applyBorder="1" applyAlignment="1">
      <alignment horizontal="center" vertical="center" textRotation="90" wrapText="1"/>
    </xf>
    <xf numFmtId="0" fontId="12" fillId="2" borderId="46" xfId="4" applyFont="1" applyFill="1" applyBorder="1" applyAlignment="1">
      <alignment horizontal="center" vertical="center" textRotation="90" wrapText="1"/>
    </xf>
    <xf numFmtId="0" fontId="12" fillId="2" borderId="47" xfId="4" applyFont="1" applyFill="1" applyBorder="1" applyAlignment="1">
      <alignment horizontal="center" vertical="center" textRotation="90" wrapText="1"/>
    </xf>
    <xf numFmtId="0" fontId="12" fillId="6" borderId="45" xfId="4" applyFont="1" applyFill="1" applyBorder="1" applyAlignment="1">
      <alignment horizontal="center" vertical="distributed" textRotation="90"/>
    </xf>
    <xf numFmtId="0" fontId="12" fillId="6" borderId="46" xfId="4" applyFont="1" applyFill="1" applyBorder="1" applyAlignment="1">
      <alignment horizontal="center" vertical="distributed" textRotation="90"/>
    </xf>
    <xf numFmtId="0" fontId="12" fillId="6" borderId="47" xfId="4" applyFont="1" applyFill="1" applyBorder="1" applyAlignment="1">
      <alignment horizontal="center" vertical="distributed" textRotation="90"/>
    </xf>
    <xf numFmtId="0" fontId="12" fillId="6" borderId="43" xfId="4" applyFont="1" applyFill="1" applyBorder="1" applyAlignment="1">
      <alignment horizontal="center" vertical="center" textRotation="90"/>
    </xf>
    <xf numFmtId="0" fontId="12" fillId="6" borderId="14" xfId="4" applyFont="1" applyFill="1" applyBorder="1" applyAlignment="1">
      <alignment horizontal="center" vertical="center" textRotation="90"/>
    </xf>
    <xf numFmtId="0" fontId="12" fillId="6" borderId="41" xfId="4" applyFont="1" applyFill="1" applyBorder="1" applyAlignment="1">
      <alignment horizontal="center" vertical="center" textRotation="90"/>
    </xf>
    <xf numFmtId="0" fontId="12" fillId="6" borderId="42" xfId="4" applyFont="1" applyFill="1" applyBorder="1" applyAlignment="1">
      <alignment horizontal="center" vertical="center" textRotation="90"/>
    </xf>
    <xf numFmtId="0" fontId="10" fillId="0" borderId="2" xfId="0" applyFont="1" applyBorder="1" applyAlignment="1">
      <alignment horizontal="left" vertical="top" wrapText="1"/>
    </xf>
    <xf numFmtId="0" fontId="12" fillId="0" borderId="2" xfId="0" applyFont="1" applyBorder="1" applyAlignment="1">
      <alignment vertical="top" wrapText="1"/>
    </xf>
    <xf numFmtId="0" fontId="12" fillId="6" borderId="14" xfId="0" applyFont="1" applyFill="1" applyBorder="1" applyAlignment="1">
      <alignment horizontal="center" vertical="center" textRotation="90" wrapText="1"/>
    </xf>
    <xf numFmtId="2" fontId="12" fillId="20" borderId="43" xfId="0" applyNumberFormat="1" applyFont="1" applyFill="1" applyBorder="1" applyAlignment="1">
      <alignment horizontal="center" vertical="center" textRotation="90" wrapText="1"/>
    </xf>
    <xf numFmtId="2" fontId="12" fillId="20" borderId="14" xfId="0" applyNumberFormat="1" applyFont="1" applyFill="1" applyBorder="1" applyAlignment="1">
      <alignment horizontal="center" vertical="center" textRotation="90" wrapText="1"/>
    </xf>
    <xf numFmtId="0" fontId="12" fillId="2" borderId="45" xfId="0" applyFont="1" applyFill="1" applyBorder="1" applyAlignment="1">
      <alignment horizontal="center" vertical="center" textRotation="90" wrapText="1"/>
    </xf>
    <xf numFmtId="0" fontId="12" fillId="2" borderId="46" xfId="0" applyFont="1" applyFill="1" applyBorder="1" applyAlignment="1">
      <alignment horizontal="center" vertical="center" textRotation="90" wrapText="1"/>
    </xf>
    <xf numFmtId="0" fontId="12" fillId="2" borderId="47" xfId="0" applyFont="1" applyFill="1" applyBorder="1" applyAlignment="1">
      <alignment horizontal="center" vertical="center" textRotation="90" wrapText="1"/>
    </xf>
    <xf numFmtId="0" fontId="12" fillId="6" borderId="45" xfId="0" applyFont="1" applyFill="1" applyBorder="1" applyAlignment="1">
      <alignment horizontal="center" vertical="center" textRotation="90" wrapText="1"/>
    </xf>
    <xf numFmtId="0" fontId="12" fillId="6" borderId="46" xfId="0" applyFont="1" applyFill="1" applyBorder="1" applyAlignment="1">
      <alignment horizontal="center" vertical="center" textRotation="90" wrapText="1"/>
    </xf>
    <xf numFmtId="0" fontId="12" fillId="6" borderId="47" xfId="0" applyFont="1" applyFill="1" applyBorder="1" applyAlignment="1">
      <alignment horizontal="center" vertical="center" textRotation="90" wrapText="1"/>
    </xf>
    <xf numFmtId="0" fontId="12" fillId="6" borderId="43" xfId="0" applyFont="1" applyFill="1" applyBorder="1" applyAlignment="1">
      <alignment horizontal="center" vertical="center" textRotation="90" wrapText="1"/>
    </xf>
    <xf numFmtId="0" fontId="12" fillId="6" borderId="41" xfId="0" applyFont="1" applyFill="1" applyBorder="1" applyAlignment="1">
      <alignment horizontal="center" vertical="center" textRotation="90" wrapText="1"/>
    </xf>
    <xf numFmtId="0" fontId="12" fillId="6" borderId="42" xfId="0" applyFont="1" applyFill="1" applyBorder="1" applyAlignment="1">
      <alignment horizontal="center" vertical="center" textRotation="90" wrapText="1"/>
    </xf>
    <xf numFmtId="0" fontId="12" fillId="9" borderId="14" xfId="0" applyFont="1" applyFill="1" applyBorder="1" applyAlignment="1">
      <alignment horizontal="center" vertical="center" textRotation="90"/>
    </xf>
    <xf numFmtId="0" fontId="20" fillId="23" borderId="2" xfId="0" applyFont="1" applyFill="1" applyBorder="1" applyAlignment="1">
      <alignment horizontal="left" wrapText="1"/>
    </xf>
    <xf numFmtId="0" fontId="12" fillId="0" borderId="2" xfId="0" applyFont="1" applyBorder="1" applyAlignment="1">
      <alignment horizontal="left" wrapText="1"/>
    </xf>
    <xf numFmtId="4" fontId="10" fillId="3" borderId="19" xfId="0" applyNumberFormat="1" applyFont="1" applyFill="1" applyBorder="1" applyAlignment="1" applyProtection="1">
      <alignment horizontal="right" wrapText="1"/>
      <protection locked="0"/>
    </xf>
    <xf numFmtId="4" fontId="10" fillId="4" borderId="20" xfId="0" applyNumberFormat="1" applyFont="1" applyFill="1" applyBorder="1" applyAlignment="1" applyProtection="1">
      <alignment horizontal="right"/>
      <protection locked="0"/>
    </xf>
    <xf numFmtId="4" fontId="10" fillId="3" borderId="23" xfId="0" applyNumberFormat="1" applyFont="1" applyFill="1" applyBorder="1" applyAlignment="1" applyProtection="1">
      <alignment horizontal="right" wrapText="1"/>
      <protection locked="0"/>
    </xf>
    <xf numFmtId="4" fontId="10" fillId="4" borderId="0" xfId="0" applyNumberFormat="1" applyFont="1" applyFill="1" applyBorder="1" applyAlignment="1" applyProtection="1">
      <alignment horizontal="right"/>
      <protection locked="0"/>
    </xf>
    <xf numFmtId="4" fontId="10" fillId="3" borderId="25" xfId="0" applyNumberFormat="1" applyFont="1" applyFill="1" applyBorder="1" applyAlignment="1" applyProtection="1">
      <alignment horizontal="right" wrapText="1"/>
      <protection locked="0"/>
    </xf>
    <xf numFmtId="4" fontId="10" fillId="4" borderId="4" xfId="0" applyNumberFormat="1" applyFont="1" applyFill="1" applyBorder="1" applyAlignment="1" applyProtection="1">
      <alignment horizontal="right"/>
      <protection locked="0"/>
    </xf>
    <xf numFmtId="166" fontId="15" fillId="7" borderId="19" xfId="0" applyNumberFormat="1" applyFont="1" applyFill="1" applyBorder="1" applyAlignment="1" applyProtection="1">
      <alignment horizontal="right" wrapText="1"/>
      <protection locked="0"/>
    </xf>
    <xf numFmtId="166" fontId="15" fillId="8" borderId="20" xfId="0" applyNumberFormat="1" applyFont="1" applyFill="1" applyBorder="1" applyAlignment="1" applyProtection="1">
      <alignment horizontal="right"/>
      <protection locked="0"/>
    </xf>
    <xf numFmtId="166" fontId="15" fillId="7" borderId="23" xfId="0" applyNumberFormat="1" applyFont="1" applyFill="1" applyBorder="1" applyAlignment="1" applyProtection="1">
      <alignment horizontal="right" wrapText="1"/>
      <protection locked="0"/>
    </xf>
    <xf numFmtId="166" fontId="15" fillId="8" borderId="0" xfId="0" applyNumberFormat="1" applyFont="1" applyFill="1" applyBorder="1" applyAlignment="1" applyProtection="1">
      <alignment horizontal="right"/>
      <protection locked="0"/>
    </xf>
    <xf numFmtId="166" fontId="15" fillId="7" borderId="25" xfId="0" applyNumberFormat="1" applyFont="1" applyFill="1" applyBorder="1" applyAlignment="1" applyProtection="1">
      <alignment horizontal="right" wrapText="1"/>
      <protection locked="0"/>
    </xf>
    <xf numFmtId="166" fontId="15" fillId="8" borderId="49" xfId="0" applyNumberFormat="1" applyFont="1" applyFill="1" applyBorder="1" applyAlignment="1" applyProtection="1">
      <alignment horizontal="right"/>
      <protection locked="0"/>
    </xf>
    <xf numFmtId="166" fontId="15" fillId="8" borderId="51" xfId="0" applyNumberFormat="1" applyFont="1" applyFill="1" applyBorder="1" applyAlignment="1" applyProtection="1">
      <alignment horizontal="right"/>
      <protection locked="0"/>
    </xf>
    <xf numFmtId="166" fontId="15" fillId="8" borderId="4" xfId="0" applyNumberFormat="1" applyFont="1" applyFill="1" applyBorder="1" applyAlignment="1" applyProtection="1">
      <alignment horizontal="right"/>
      <protection locked="0"/>
    </xf>
    <xf numFmtId="166" fontId="15" fillId="8" borderId="52" xfId="0" applyNumberFormat="1" applyFont="1" applyFill="1" applyBorder="1" applyAlignment="1" applyProtection="1">
      <alignment horizontal="right"/>
      <protection locked="0"/>
    </xf>
    <xf numFmtId="166" fontId="15" fillId="7" borderId="29" xfId="0" applyNumberFormat="1" applyFont="1" applyFill="1" applyBorder="1" applyAlignment="1" applyProtection="1">
      <alignment horizontal="right" wrapText="1"/>
      <protection locked="0"/>
    </xf>
    <xf numFmtId="166" fontId="15" fillId="8" borderId="7" xfId="0" applyNumberFormat="1" applyFont="1" applyFill="1" applyBorder="1" applyAlignment="1" applyProtection="1">
      <alignment horizontal="right"/>
      <protection locked="0"/>
    </xf>
    <xf numFmtId="166" fontId="15" fillId="8" borderId="1" xfId="0" applyNumberFormat="1" applyFont="1" applyFill="1" applyBorder="1" applyAlignment="1" applyProtection="1">
      <alignment horizontal="right"/>
      <protection locked="0"/>
    </xf>
    <xf numFmtId="166" fontId="15" fillId="10" borderId="23" xfId="0" applyNumberFormat="1" applyFont="1" applyFill="1" applyBorder="1" applyAlignment="1" applyProtection="1">
      <alignment horizontal="right" wrapText="1"/>
      <protection locked="0"/>
    </xf>
    <xf numFmtId="166" fontId="15" fillId="11" borderId="20" xfId="0" applyNumberFormat="1" applyFont="1" applyFill="1" applyBorder="1" applyAlignment="1" applyProtection="1">
      <alignment horizontal="right" wrapText="1"/>
      <protection locked="0"/>
    </xf>
    <xf numFmtId="166" fontId="15" fillId="11" borderId="51" xfId="0" applyNumberFormat="1" applyFont="1" applyFill="1" applyBorder="1" applyAlignment="1" applyProtection="1">
      <alignment horizontal="right" wrapText="1"/>
      <protection locked="0"/>
    </xf>
    <xf numFmtId="166" fontId="15" fillId="11" borderId="0" xfId="0" applyNumberFormat="1" applyFont="1" applyFill="1" applyBorder="1" applyAlignment="1" applyProtection="1">
      <alignment horizontal="right" wrapText="1"/>
      <protection locked="0"/>
    </xf>
    <xf numFmtId="166" fontId="15" fillId="11" borderId="49" xfId="0" applyNumberFormat="1" applyFont="1" applyFill="1" applyBorder="1" applyAlignment="1" applyProtection="1">
      <alignment horizontal="right" wrapText="1"/>
      <protection locked="0"/>
    </xf>
    <xf numFmtId="166" fontId="15" fillId="11" borderId="4" xfId="0" applyNumberFormat="1" applyFont="1" applyFill="1" applyBorder="1" applyAlignment="1" applyProtection="1">
      <alignment horizontal="right" wrapText="1"/>
      <protection locked="0"/>
    </xf>
    <xf numFmtId="166" fontId="15" fillId="11" borderId="52" xfId="0" applyNumberFormat="1" applyFont="1" applyFill="1" applyBorder="1" applyAlignment="1" applyProtection="1">
      <alignment horizontal="right" wrapText="1"/>
      <protection locked="0"/>
    </xf>
    <xf numFmtId="4" fontId="12" fillId="13" borderId="23" xfId="0" applyNumberFormat="1" applyFont="1" applyFill="1" applyBorder="1" applyAlignment="1" applyProtection="1">
      <alignment horizontal="right" wrapText="1"/>
      <protection locked="0"/>
    </xf>
    <xf numFmtId="4" fontId="10" fillId="14" borderId="0" xfId="0" applyNumberFormat="1" applyFont="1" applyFill="1" applyBorder="1" applyAlignment="1" applyProtection="1">
      <alignment horizontal="right"/>
      <protection locked="0"/>
    </xf>
  </cellXfs>
  <cellStyles count="6">
    <cellStyle name="Excel Built-in Normal" xfId="1" xr:uid="{00000000-0005-0000-0000-000000000000}"/>
    <cellStyle name="Excel Built-in Normal 1" xfId="2" xr:uid="{00000000-0005-0000-0000-000001000000}"/>
    <cellStyle name="Excel Built-in Normal 2" xfId="3" xr:uid="{00000000-0005-0000-0000-000002000000}"/>
    <cellStyle name="Normal" xfId="0" builtinId="0"/>
    <cellStyle name="Normal 2" xfId="4" xr:uid="{00000000-0005-0000-0000-000004000000}"/>
    <cellStyle name="Normal 3" xfId="5" xr:uid="{00000000-0005-0000-0000-000005000000}"/>
  </cellStyles>
  <dxfs count="60">
    <dxf>
      <font>
        <color theme="0" tint="-0.34998626667073579"/>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282828"/>
      <color rgb="FF3C3C3C"/>
      <color rgb="FFF9D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latin typeface="Lato" panose="020F0502020204030203" pitchFamily="34" charset="0"/>
            </a:defRPr>
          </a:pPr>
          <a:endParaRPr lang="en-US"/>
        </a:p>
      </c:txPr>
    </c:title>
    <c:autoTitleDeleted val="0"/>
    <c:plotArea>
      <c:layout/>
      <c:lineChart>
        <c:grouping val="standard"/>
        <c:varyColors val="0"/>
        <c:ser>
          <c:idx val="2"/>
          <c:order val="0"/>
          <c:tx>
            <c:strRef>
              <c:f>'3. Remplir'!$B$17:$B$17</c:f>
              <c:strCache>
                <c:ptCount val="1"/>
                <c:pt idx="0">
                  <c:v>Marge brute</c:v>
                </c:pt>
              </c:strCache>
            </c:strRef>
          </c:tx>
          <c:spPr>
            <a:solidFill>
              <a:schemeClr val="bg2">
                <a:lumMod val="75000"/>
              </a:schemeClr>
            </a:solidFill>
            <a:ln w="28575">
              <a:solidFill>
                <a:srgbClr val="92D050"/>
              </a:solidFill>
            </a:ln>
          </c:spPr>
          <c:marker>
            <c:symbol val="none"/>
          </c:marker>
          <c:cat>
            <c:strRef>
              <c:f>'3. Remplir'!$C$6:$O$6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Remplir'!$C$17:$O$17</c:f>
              <c:numCache>
                <c:formatCode>#,##0_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F5A0-40B9-A529-C8A1E299123A}"/>
            </c:ext>
          </c:extLst>
        </c:ser>
        <c:dLbls>
          <c:showLegendKey val="0"/>
          <c:showVal val="0"/>
          <c:showCatName val="0"/>
          <c:showSerName val="0"/>
          <c:showPercent val="0"/>
          <c:showBubbleSize val="0"/>
        </c:dLbls>
        <c:smooth val="0"/>
        <c:axId val="1282128687"/>
        <c:axId val="1"/>
      </c:lineChart>
      <c:catAx>
        <c:axId val="1282128687"/>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numFmt formatCode="#,##0_ ;[Red]\-#,##0\ " sourceLinked="1"/>
        <c:majorTickMark val="none"/>
        <c:minorTickMark val="none"/>
        <c:tickLblPos val="nextTo"/>
        <c:txPr>
          <a:bodyPr rot="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282128687"/>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latin typeface="Lato" panose="020F0502020204030203" pitchFamily="34" charset="0"/>
            </a:defRPr>
          </a:pPr>
          <a:endParaRPr lang="en-US"/>
        </a:p>
      </c:txPr>
    </c:title>
    <c:autoTitleDeleted val="0"/>
    <c:plotArea>
      <c:layout/>
      <c:lineChart>
        <c:grouping val="standard"/>
        <c:varyColors val="0"/>
        <c:ser>
          <c:idx val="0"/>
          <c:order val="0"/>
          <c:tx>
            <c:strRef>
              <c:f>'3. Remplir'!$B$16:$B$16</c:f>
              <c:strCache>
                <c:ptCount val="1"/>
                <c:pt idx="0">
                  <c:v>Total charges variables</c:v>
                </c:pt>
              </c:strCache>
            </c:strRef>
          </c:tx>
          <c:spPr>
            <a:solidFill>
              <a:schemeClr val="accent6">
                <a:lumMod val="60000"/>
                <a:lumOff val="40000"/>
              </a:schemeClr>
            </a:solidFill>
            <a:ln>
              <a:solidFill>
                <a:schemeClr val="accent2"/>
              </a:solidFill>
            </a:ln>
          </c:spPr>
          <c:marker>
            <c:symbol val="none"/>
          </c:marker>
          <c:cat>
            <c:strRef>
              <c:f>'3. Remplir'!$C$6:$O$6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Remplir'!$C$16:$O$16</c:f>
              <c:numCache>
                <c:formatCode>#,##0_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B9F5-4C06-8882-CB4E6DAADBFF}"/>
            </c:ext>
          </c:extLst>
        </c:ser>
        <c:dLbls>
          <c:showLegendKey val="0"/>
          <c:showVal val="0"/>
          <c:showCatName val="0"/>
          <c:showSerName val="0"/>
          <c:showPercent val="0"/>
          <c:showBubbleSize val="0"/>
        </c:dLbls>
        <c:smooth val="0"/>
        <c:axId val="1282129887"/>
        <c:axId val="1"/>
      </c:lineChart>
      <c:catAx>
        <c:axId val="1282129887"/>
        <c:scaling>
          <c:orientation val="minMax"/>
        </c:scaling>
        <c:delete val="0"/>
        <c:axPos val="b"/>
        <c:numFmt formatCode="General" sourceLinked="1"/>
        <c:majorTickMark val="none"/>
        <c:minorTickMark val="none"/>
        <c:tickLblPos val="high"/>
        <c:txPr>
          <a:bodyPr rot="-5400000" vert="horz" anchor="ctr" anchorCtr="0"/>
          <a:lstStyle/>
          <a:p>
            <a:pPr>
              <a:defRPr sz="1000" b="0" i="0" u="none" strike="noStrike" baseline="0">
                <a:solidFill>
                  <a:srgbClr val="000000"/>
                </a:solidFill>
                <a:latin typeface="Lato" panose="020F0502020204030203"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numFmt formatCode="#,##0_ ;[Red]\-#,##0\ " sourceLinked="1"/>
        <c:majorTickMark val="none"/>
        <c:minorTickMark val="none"/>
        <c:tickLblPos val="nextTo"/>
        <c:txPr>
          <a:bodyPr rot="0" vert="horz"/>
          <a:lstStyle/>
          <a:p>
            <a:pPr>
              <a:defRPr sz="1000" b="0" i="0" u="none" strike="noStrike" baseline="0">
                <a:solidFill>
                  <a:srgbClr val="FF0000"/>
                </a:solidFill>
                <a:latin typeface="Lato" panose="020F0502020204030203" pitchFamily="34" charset="0"/>
                <a:ea typeface="Calibri"/>
                <a:cs typeface="Calibri"/>
              </a:defRPr>
            </a:pPr>
            <a:endParaRPr lang="en-US"/>
          </a:p>
        </c:txPr>
        <c:crossAx val="1282129887"/>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latin typeface="Lato" panose="020F0502020204030203" pitchFamily="34" charset="0"/>
            </a:defRPr>
          </a:pPr>
          <a:endParaRPr lang="en-US"/>
        </a:p>
      </c:txPr>
    </c:title>
    <c:autoTitleDeleted val="0"/>
    <c:plotArea>
      <c:layout/>
      <c:lineChart>
        <c:grouping val="standard"/>
        <c:varyColors val="0"/>
        <c:ser>
          <c:idx val="4"/>
          <c:order val="0"/>
          <c:tx>
            <c:strRef>
              <c:f>'3. Remplir'!$B$11</c:f>
              <c:strCache>
                <c:ptCount val="1"/>
                <c:pt idx="0">
                  <c:v>Total des encaissements</c:v>
                </c:pt>
              </c:strCache>
            </c:strRef>
          </c:tx>
          <c:marker>
            <c:symbol val="none"/>
          </c:marker>
          <c:cat>
            <c:strRef>
              <c:f>'3. Remplir'!$C$6:$O$6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Remplir'!$C$11:$O$11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B7F5-4FDF-9990-3A136023CF82}"/>
            </c:ext>
          </c:extLst>
        </c:ser>
        <c:dLbls>
          <c:showLegendKey val="0"/>
          <c:showVal val="0"/>
          <c:showCatName val="0"/>
          <c:showSerName val="0"/>
          <c:showPercent val="0"/>
          <c:showBubbleSize val="0"/>
        </c:dLbls>
        <c:smooth val="0"/>
        <c:axId val="1282130687"/>
        <c:axId val="1"/>
      </c:lineChart>
      <c:catAx>
        <c:axId val="1282130687"/>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none"/>
        <c:minorTickMark val="none"/>
        <c:tickLblPos val="nextTo"/>
        <c:txPr>
          <a:bodyPr rot="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282130687"/>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latin typeface="Lato" panose="020F0502020204030203" pitchFamily="34" charset="0"/>
            </a:defRPr>
          </a:pPr>
          <a:endParaRPr lang="en-US"/>
        </a:p>
      </c:txPr>
    </c:title>
    <c:autoTitleDeleted val="0"/>
    <c:plotArea>
      <c:layout/>
      <c:lineChart>
        <c:grouping val="standard"/>
        <c:varyColors val="0"/>
        <c:ser>
          <c:idx val="1"/>
          <c:order val="0"/>
          <c:tx>
            <c:strRef>
              <c:f>'3. Remplir'!$B$57</c:f>
              <c:strCache>
                <c:ptCount val="1"/>
                <c:pt idx="0">
                  <c:v>Total charges fixes</c:v>
                </c:pt>
              </c:strCache>
            </c:strRef>
          </c:tx>
          <c:marker>
            <c:symbol val="none"/>
          </c:marker>
          <c:cat>
            <c:strRef>
              <c:f>'3. Remplir'!$C$6:$O$6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Remplir'!$C$57:$O$57</c:f>
              <c:numCache>
                <c:formatCode>#,##0_ ;[Red]\-#,##0\ </c:formatCode>
                <c:ptCount val="13"/>
                <c:pt idx="0" formatCode="#,##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471F-468D-98EE-04CB581DC25F}"/>
            </c:ext>
          </c:extLst>
        </c:ser>
        <c:dLbls>
          <c:showLegendKey val="0"/>
          <c:showVal val="0"/>
          <c:showCatName val="0"/>
          <c:showSerName val="0"/>
          <c:showPercent val="0"/>
          <c:showBubbleSize val="0"/>
        </c:dLbls>
        <c:smooth val="0"/>
        <c:axId val="1282131087"/>
        <c:axId val="1"/>
      </c:lineChart>
      <c:catAx>
        <c:axId val="1282131087"/>
        <c:scaling>
          <c:orientation val="minMax"/>
        </c:scaling>
        <c:delete val="0"/>
        <c:axPos val="b"/>
        <c:numFmt formatCode="General" sourceLinked="1"/>
        <c:majorTickMark val="none"/>
        <c:minorTickMark val="none"/>
        <c:tickLblPos val="high"/>
        <c:txPr>
          <a:bodyPr rot="-540000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none"/>
        <c:minorTickMark val="none"/>
        <c:tickLblPos val="nextTo"/>
        <c:txPr>
          <a:bodyPr rot="0" vert="horz"/>
          <a:lstStyle/>
          <a:p>
            <a:pPr>
              <a:defRPr sz="1000" b="0" i="0" u="none" strike="noStrike" baseline="0">
                <a:solidFill>
                  <a:srgbClr val="FF0000"/>
                </a:solidFill>
                <a:latin typeface="Lato" panose="020F0502020204030203" pitchFamily="34" charset="0"/>
                <a:ea typeface="Calibri"/>
                <a:cs typeface="Calibri"/>
              </a:defRPr>
            </a:pPr>
            <a:endParaRPr lang="en-US"/>
          </a:p>
        </c:txPr>
        <c:crossAx val="1282131087"/>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latin typeface="Lato" panose="020F0502020204030203" pitchFamily="34" charset="0"/>
            </a:defRPr>
          </a:pPr>
          <a:endParaRPr lang="en-US"/>
        </a:p>
      </c:txPr>
    </c:title>
    <c:autoTitleDeleted val="0"/>
    <c:plotArea>
      <c:layout/>
      <c:lineChart>
        <c:grouping val="standard"/>
        <c:varyColors val="0"/>
        <c:ser>
          <c:idx val="3"/>
          <c:order val="0"/>
          <c:tx>
            <c:strRef>
              <c:f>'3. Remplir'!$B$65:$B$65</c:f>
              <c:strCache>
                <c:ptCount val="1"/>
                <c:pt idx="0">
                  <c:v>Surplus (déficit) de trésorerie mensuel</c:v>
                </c:pt>
              </c:strCache>
            </c:strRef>
          </c:tx>
          <c:spPr>
            <a:ln w="28575">
              <a:solidFill>
                <a:schemeClr val="bg2">
                  <a:lumMod val="75000"/>
                </a:schemeClr>
              </a:solidFill>
            </a:ln>
          </c:spPr>
          <c:marker>
            <c:symbol val="none"/>
          </c:marker>
          <c:cat>
            <c:strRef>
              <c:f>'3. Remplir'!$C$6:$O$6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Remplir'!$C$65:$O$65</c:f>
              <c:numCache>
                <c:formatCode>#,##0_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A99C-4B5F-8BA8-360067B156D9}"/>
            </c:ext>
          </c:extLst>
        </c:ser>
        <c:dLbls>
          <c:showLegendKey val="0"/>
          <c:showVal val="0"/>
          <c:showCatName val="0"/>
          <c:showSerName val="0"/>
          <c:showPercent val="0"/>
          <c:showBubbleSize val="0"/>
        </c:dLbls>
        <c:smooth val="0"/>
        <c:axId val="1285202895"/>
        <c:axId val="1"/>
      </c:lineChart>
      <c:catAx>
        <c:axId val="1285202895"/>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numFmt formatCode="#,##0_ ;[Red]\-#,##0\ " sourceLinked="1"/>
        <c:majorTickMark val="none"/>
        <c:minorTickMark val="none"/>
        <c:tickLblPos val="nextTo"/>
        <c:txPr>
          <a:bodyPr rot="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285202895"/>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latin typeface="Lato" panose="020F0502020204030203" pitchFamily="34" charset="0"/>
            </a:defRPr>
          </a:pPr>
          <a:endParaRPr lang="en-US"/>
        </a:p>
      </c:txPr>
    </c:title>
    <c:autoTitleDeleted val="0"/>
    <c:plotArea>
      <c:layout/>
      <c:lineChart>
        <c:grouping val="standard"/>
        <c:varyColors val="0"/>
        <c:ser>
          <c:idx val="3"/>
          <c:order val="0"/>
          <c:tx>
            <c:strRef>
              <c:f>'3. Remplir'!$B$72</c:f>
              <c:strCache>
                <c:ptCount val="1"/>
                <c:pt idx="0">
                  <c:v>Solde de trésorerie cumulé (avec initial)</c:v>
                </c:pt>
              </c:strCache>
            </c:strRef>
          </c:tx>
          <c:spPr>
            <a:ln w="28575">
              <a:solidFill>
                <a:schemeClr val="bg2">
                  <a:lumMod val="75000"/>
                </a:schemeClr>
              </a:solidFill>
            </a:ln>
          </c:spPr>
          <c:marker>
            <c:symbol val="none"/>
          </c:marker>
          <c:cat>
            <c:strRef>
              <c:f>'3. Remplir'!$C$6:$O$6</c:f>
              <c:strCache>
                <c:ptCount val="13"/>
                <c:pt idx="0">
                  <c:v>Initial</c:v>
                </c:pt>
                <c:pt idx="1">
                  <c:v>Mois 1</c:v>
                </c:pt>
                <c:pt idx="2">
                  <c:v>Mois 2</c:v>
                </c:pt>
                <c:pt idx="3">
                  <c:v>Mois 3</c:v>
                </c:pt>
                <c:pt idx="4">
                  <c:v>Mois 4</c:v>
                </c:pt>
                <c:pt idx="5">
                  <c:v>Mois 5</c:v>
                </c:pt>
                <c:pt idx="6">
                  <c:v>Mois 6</c:v>
                </c:pt>
                <c:pt idx="7">
                  <c:v>Mois 7</c:v>
                </c:pt>
                <c:pt idx="8">
                  <c:v>Mois 8</c:v>
                </c:pt>
                <c:pt idx="9">
                  <c:v>Mois 9</c:v>
                </c:pt>
                <c:pt idx="10">
                  <c:v>Mois 10</c:v>
                </c:pt>
                <c:pt idx="11">
                  <c:v>Mois 11</c:v>
                </c:pt>
                <c:pt idx="12">
                  <c:v>Mois 12</c:v>
                </c:pt>
              </c:strCache>
            </c:strRef>
          </c:cat>
          <c:val>
            <c:numRef>
              <c:f>'3. Remplir'!$C$72:$O$72</c:f>
              <c:numCache>
                <c:formatCode>#,##0_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E192-4076-A9D1-382D21EFF0F1}"/>
            </c:ext>
          </c:extLst>
        </c:ser>
        <c:dLbls>
          <c:showLegendKey val="0"/>
          <c:showVal val="0"/>
          <c:showCatName val="0"/>
          <c:showSerName val="0"/>
          <c:showPercent val="0"/>
          <c:showBubbleSize val="0"/>
        </c:dLbls>
        <c:smooth val="0"/>
        <c:axId val="1285203695"/>
        <c:axId val="1"/>
      </c:lineChart>
      <c:catAx>
        <c:axId val="1285203695"/>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numFmt formatCode="#,##0_ ;[Red]\-#,##0\ " sourceLinked="1"/>
        <c:majorTickMark val="none"/>
        <c:minorTickMark val="none"/>
        <c:tickLblPos val="nextTo"/>
        <c:txPr>
          <a:bodyPr rot="0" vert="horz"/>
          <a:lstStyle/>
          <a:p>
            <a:pPr>
              <a:defRPr sz="1000" b="0" i="0" u="none" strike="noStrike" baseline="0">
                <a:solidFill>
                  <a:srgbClr val="000000"/>
                </a:solidFill>
                <a:latin typeface="Lato" panose="020F0502020204030203" pitchFamily="34" charset="0"/>
                <a:ea typeface="Calibri"/>
                <a:cs typeface="Calibri"/>
              </a:defRPr>
            </a:pPr>
            <a:endParaRPr lang="en-US"/>
          </a:p>
        </c:txPr>
        <c:crossAx val="1285203695"/>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7.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3</xdr:col>
      <xdr:colOff>3095625</xdr:colOff>
      <xdr:row>14</xdr:row>
      <xdr:rowOff>85725</xdr:rowOff>
    </xdr:from>
    <xdr:to>
      <xdr:col>3</xdr:col>
      <xdr:colOff>5202987</xdr:colOff>
      <xdr:row>23</xdr:row>
      <xdr:rowOff>0</xdr:rowOff>
    </xdr:to>
    <xdr:sp macro="" textlink="">
      <xdr:nvSpPr>
        <xdr:cNvPr id="2" name="ZoneTexte 1">
          <a:extLst>
            <a:ext uri="{FF2B5EF4-FFF2-40B4-BE49-F238E27FC236}">
              <a16:creationId xmlns:a16="http://schemas.microsoft.com/office/drawing/2014/main" id="{615A12F0-5C22-4B67-87B3-D57939773EA8}"/>
            </a:ext>
          </a:extLst>
        </xdr:cNvPr>
        <xdr:cNvSpPr txBox="1"/>
      </xdr:nvSpPr>
      <xdr:spPr>
        <a:xfrm>
          <a:off x="11191875" y="4391025"/>
          <a:ext cx="2107362"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p>
        <a:p>
          <a:endParaRPr lang="fr-CH" sz="1100"/>
        </a:p>
        <a:p>
          <a:endParaRPr lang="fr-CH" sz="1100"/>
        </a:p>
        <a:p>
          <a:endParaRPr lang="fr-CH" sz="1100"/>
        </a:p>
        <a:p>
          <a:endParaRPr lang="fr-CH" sz="1100"/>
        </a:p>
        <a:p>
          <a:pPr algn="ctr">
            <a:lnSpc>
              <a:spcPts val="1200"/>
            </a:lnSpc>
          </a:pPr>
          <a:r>
            <a:rPr lang="fr-CH" sz="1100"/>
            <a:t>© GENILEM - utilisation libre, mais citation de source obligatoire</a:t>
          </a:r>
        </a:p>
      </xdr:txBody>
    </xdr:sp>
    <xdr:clientData/>
  </xdr:twoCellAnchor>
  <xdr:twoCellAnchor editAs="oneCell">
    <xdr:from>
      <xdr:col>3</xdr:col>
      <xdr:colOff>3371850</xdr:colOff>
      <xdr:row>15</xdr:row>
      <xdr:rowOff>110996</xdr:rowOff>
    </xdr:from>
    <xdr:to>
      <xdr:col>3</xdr:col>
      <xdr:colOff>4938799</xdr:colOff>
      <xdr:row>18</xdr:row>
      <xdr:rowOff>61913</xdr:rowOff>
    </xdr:to>
    <xdr:pic>
      <xdr:nvPicPr>
        <xdr:cNvPr id="4" name="Image 3">
          <a:extLst>
            <a:ext uri="{FF2B5EF4-FFF2-40B4-BE49-F238E27FC236}">
              <a16:creationId xmlns:a16="http://schemas.microsoft.com/office/drawing/2014/main" id="{1730E47D-2596-426B-9924-62C5E79121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58575" y="4521071"/>
          <a:ext cx="1566949" cy="450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482069</xdr:colOff>
      <xdr:row>0</xdr:row>
      <xdr:rowOff>36511</xdr:rowOff>
    </xdr:from>
    <xdr:to>
      <xdr:col>7</xdr:col>
      <xdr:colOff>1479</xdr:colOff>
      <xdr:row>4</xdr:row>
      <xdr:rowOff>74876</xdr:rowOff>
    </xdr:to>
    <xdr:sp macro="" textlink="">
      <xdr:nvSpPr>
        <xdr:cNvPr id="3" name="ZoneTexte 2">
          <a:extLst>
            <a:ext uri="{FF2B5EF4-FFF2-40B4-BE49-F238E27FC236}">
              <a16:creationId xmlns:a16="http://schemas.microsoft.com/office/drawing/2014/main" id="{B015AF0E-9E1C-4C67-B727-51245DCAAE07}"/>
            </a:ext>
          </a:extLst>
        </xdr:cNvPr>
        <xdr:cNvSpPr txBox="1"/>
      </xdr:nvSpPr>
      <xdr:spPr>
        <a:xfrm>
          <a:off x="11785069" y="36511"/>
          <a:ext cx="2154660" cy="159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p>
        <a:p>
          <a:endParaRPr lang="fr-CH" sz="1100"/>
        </a:p>
        <a:p>
          <a:endParaRPr lang="fr-CH" sz="1100"/>
        </a:p>
        <a:p>
          <a:endParaRPr lang="fr-CH" sz="1100"/>
        </a:p>
        <a:p>
          <a:endParaRPr lang="fr-CH" sz="1100"/>
        </a:p>
        <a:p>
          <a:pPr algn="ctr">
            <a:lnSpc>
              <a:spcPts val="1100"/>
            </a:lnSpc>
          </a:pPr>
          <a:r>
            <a:rPr lang="fr-CH" sz="1100"/>
            <a:t>© GENILEM - utilisation libre, mais citation de source obligatoire</a:t>
          </a:r>
        </a:p>
      </xdr:txBody>
    </xdr:sp>
    <xdr:clientData/>
  </xdr:twoCellAnchor>
  <xdr:twoCellAnchor editAs="oneCell">
    <xdr:from>
      <xdr:col>5</xdr:col>
      <xdr:colOff>73553</xdr:colOff>
      <xdr:row>1</xdr:row>
      <xdr:rowOff>36512</xdr:rowOff>
    </xdr:from>
    <xdr:to>
      <xdr:col>6</xdr:col>
      <xdr:colOff>935405</xdr:colOff>
      <xdr:row>2</xdr:row>
      <xdr:rowOff>389597</xdr:rowOff>
    </xdr:to>
    <xdr:pic>
      <xdr:nvPicPr>
        <xdr:cNvPr id="4" name="Image 3">
          <a:extLst>
            <a:ext uri="{FF2B5EF4-FFF2-40B4-BE49-F238E27FC236}">
              <a16:creationId xmlns:a16="http://schemas.microsoft.com/office/drawing/2014/main" id="{CAFD3B67-A050-4CE7-9D4A-0C3575531E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0970" y="205845"/>
          <a:ext cx="1799006" cy="522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115206</xdr:colOff>
      <xdr:row>0</xdr:row>
      <xdr:rowOff>54428</xdr:rowOff>
    </xdr:from>
    <xdr:to>
      <xdr:col>6</xdr:col>
      <xdr:colOff>998083</xdr:colOff>
      <xdr:row>3</xdr:row>
      <xdr:rowOff>45924</xdr:rowOff>
    </xdr:to>
    <xdr:sp macro="" textlink="">
      <xdr:nvSpPr>
        <xdr:cNvPr id="4" name="ZoneTexte 3">
          <a:extLst>
            <a:ext uri="{FF2B5EF4-FFF2-40B4-BE49-F238E27FC236}">
              <a16:creationId xmlns:a16="http://schemas.microsoft.com/office/drawing/2014/main" id="{5F1BD148-0639-482F-99CA-EFF9A7110C4A}"/>
            </a:ext>
          </a:extLst>
        </xdr:cNvPr>
        <xdr:cNvSpPr txBox="1"/>
      </xdr:nvSpPr>
      <xdr:spPr>
        <a:xfrm>
          <a:off x="6537777" y="54428"/>
          <a:ext cx="1944235" cy="1515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p>
        <a:p>
          <a:endParaRPr lang="fr-CH" sz="1100"/>
        </a:p>
        <a:p>
          <a:endParaRPr lang="fr-CH" sz="1100"/>
        </a:p>
        <a:p>
          <a:endParaRPr lang="fr-CH" sz="1100"/>
        </a:p>
        <a:p>
          <a:endParaRPr lang="fr-CH" sz="1100"/>
        </a:p>
        <a:p>
          <a:pPr algn="ctr">
            <a:lnSpc>
              <a:spcPts val="1100"/>
            </a:lnSpc>
          </a:pPr>
          <a:r>
            <a:rPr lang="fr-CH" sz="1100"/>
            <a:t>© GENILEM - utilisation libre, mais citation de source obligatoire</a:t>
          </a:r>
        </a:p>
      </xdr:txBody>
    </xdr:sp>
    <xdr:clientData/>
  </xdr:twoCellAnchor>
  <xdr:twoCellAnchor editAs="oneCell">
    <xdr:from>
      <xdr:col>5</xdr:col>
      <xdr:colOff>315685</xdr:colOff>
      <xdr:row>1</xdr:row>
      <xdr:rowOff>38780</xdr:rowOff>
    </xdr:from>
    <xdr:to>
      <xdr:col>6</xdr:col>
      <xdr:colOff>884506</xdr:colOff>
      <xdr:row>2</xdr:row>
      <xdr:rowOff>344941</xdr:rowOff>
    </xdr:to>
    <xdr:pic>
      <xdr:nvPicPr>
        <xdr:cNvPr id="5" name="Image 4">
          <a:extLst>
            <a:ext uri="{FF2B5EF4-FFF2-40B4-BE49-F238E27FC236}">
              <a16:creationId xmlns:a16="http://schemas.microsoft.com/office/drawing/2014/main" id="{165B497B-DCA5-4EB6-B2F6-9026F2DD12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8256" y="215673"/>
          <a:ext cx="1630179" cy="483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345282</xdr:colOff>
      <xdr:row>0</xdr:row>
      <xdr:rowOff>41275</xdr:rowOff>
    </xdr:from>
    <xdr:to>
      <xdr:col>16</xdr:col>
      <xdr:colOff>759567</xdr:colOff>
      <xdr:row>4</xdr:row>
      <xdr:rowOff>414289</xdr:rowOff>
    </xdr:to>
    <xdr:sp macro="" textlink="">
      <xdr:nvSpPr>
        <xdr:cNvPr id="6" name="ZoneTexte 5">
          <a:extLst>
            <a:ext uri="{FF2B5EF4-FFF2-40B4-BE49-F238E27FC236}">
              <a16:creationId xmlns:a16="http://schemas.microsoft.com/office/drawing/2014/main" id="{77A33201-5D42-4A8D-95BB-07D9A32D1EA9}"/>
            </a:ext>
          </a:extLst>
        </xdr:cNvPr>
        <xdr:cNvSpPr txBox="1"/>
      </xdr:nvSpPr>
      <xdr:spPr>
        <a:xfrm>
          <a:off x="13977938" y="47625"/>
          <a:ext cx="2035969" cy="1488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p>
        <a:p>
          <a:endParaRPr lang="fr-CH" sz="1100"/>
        </a:p>
        <a:p>
          <a:endParaRPr lang="fr-CH" sz="1100"/>
        </a:p>
        <a:p>
          <a:endParaRPr lang="fr-CH" sz="1100"/>
        </a:p>
        <a:p>
          <a:endParaRPr lang="fr-CH" sz="1100"/>
        </a:p>
        <a:p>
          <a:pPr algn="ctr">
            <a:lnSpc>
              <a:spcPts val="1100"/>
            </a:lnSpc>
          </a:pPr>
          <a:r>
            <a:rPr lang="fr-CH" sz="1100"/>
            <a:t>© GENILEM - utilisation libre, mais citation de source obligatoire</a:t>
          </a:r>
        </a:p>
      </xdr:txBody>
    </xdr:sp>
    <xdr:clientData/>
  </xdr:twoCellAnchor>
  <xdr:twoCellAnchor editAs="oneCell">
    <xdr:from>
      <xdr:col>14</xdr:col>
      <xdr:colOff>571499</xdr:colOff>
      <xdr:row>1</xdr:row>
      <xdr:rowOff>0</xdr:rowOff>
    </xdr:from>
    <xdr:to>
      <xdr:col>16</xdr:col>
      <xdr:colOff>631003</xdr:colOff>
      <xdr:row>3</xdr:row>
      <xdr:rowOff>39025</xdr:rowOff>
    </xdr:to>
    <xdr:pic>
      <xdr:nvPicPr>
        <xdr:cNvPr id="4" name="Image 3">
          <a:extLst>
            <a:ext uri="{FF2B5EF4-FFF2-40B4-BE49-F238E27FC236}">
              <a16:creationId xmlns:a16="http://schemas.microsoft.com/office/drawing/2014/main" id="{7D9A2A4A-28DA-4BE7-8E51-7E280BB7E1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62609" y="166688"/>
          <a:ext cx="1799007" cy="5224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470693</xdr:colOff>
      <xdr:row>0</xdr:row>
      <xdr:rowOff>47625</xdr:rowOff>
    </xdr:from>
    <xdr:to>
      <xdr:col>16</xdr:col>
      <xdr:colOff>866842</xdr:colOff>
      <xdr:row>3</xdr:row>
      <xdr:rowOff>381001</xdr:rowOff>
    </xdr:to>
    <xdr:sp macro="" textlink="">
      <xdr:nvSpPr>
        <xdr:cNvPr id="2" name="ZoneTexte 1">
          <a:extLst>
            <a:ext uri="{FF2B5EF4-FFF2-40B4-BE49-F238E27FC236}">
              <a16:creationId xmlns:a16="http://schemas.microsoft.com/office/drawing/2014/main" id="{397C03E2-3CC0-42BD-986B-BA5C2AFCC9A5}"/>
            </a:ext>
          </a:extLst>
        </xdr:cNvPr>
        <xdr:cNvSpPr txBox="1"/>
      </xdr:nvSpPr>
      <xdr:spPr>
        <a:xfrm>
          <a:off x="13930312" y="47625"/>
          <a:ext cx="2035969" cy="1488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p>
        <a:p>
          <a:endParaRPr lang="fr-CH" sz="1100"/>
        </a:p>
        <a:p>
          <a:endParaRPr lang="fr-CH" sz="1100"/>
        </a:p>
        <a:p>
          <a:endParaRPr lang="fr-CH" sz="1100"/>
        </a:p>
        <a:p>
          <a:endParaRPr lang="fr-CH" sz="1100"/>
        </a:p>
        <a:p>
          <a:pPr algn="ctr">
            <a:lnSpc>
              <a:spcPts val="1100"/>
            </a:lnSpc>
          </a:pPr>
          <a:r>
            <a:rPr lang="fr-CH" sz="1100"/>
            <a:t>© GENILEM - utilisation libre, mais citation de source obligatoire</a:t>
          </a:r>
        </a:p>
      </xdr:txBody>
    </xdr:sp>
    <xdr:clientData/>
  </xdr:twoCellAnchor>
  <xdr:twoCellAnchor editAs="oneCell">
    <xdr:from>
      <xdr:col>14</xdr:col>
      <xdr:colOff>700366</xdr:colOff>
      <xdr:row>1</xdr:row>
      <xdr:rowOff>44825</xdr:rowOff>
    </xdr:from>
    <xdr:to>
      <xdr:col>16</xdr:col>
      <xdr:colOff>761621</xdr:colOff>
      <xdr:row>2</xdr:row>
      <xdr:rowOff>399156</xdr:rowOff>
    </xdr:to>
    <xdr:pic>
      <xdr:nvPicPr>
        <xdr:cNvPr id="4" name="Image 3">
          <a:extLst>
            <a:ext uri="{FF2B5EF4-FFF2-40B4-BE49-F238E27FC236}">
              <a16:creationId xmlns:a16="http://schemas.microsoft.com/office/drawing/2014/main" id="{27A203B8-561B-4BCD-8A02-F832B48EEB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12470" y="212913"/>
          <a:ext cx="1799007" cy="5224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133350</xdr:colOff>
      <xdr:row>0</xdr:row>
      <xdr:rowOff>65087</xdr:rowOff>
    </xdr:from>
    <xdr:to>
      <xdr:col>5</xdr:col>
      <xdr:colOff>1085104</xdr:colOff>
      <xdr:row>2</xdr:row>
      <xdr:rowOff>1069176</xdr:rowOff>
    </xdr:to>
    <xdr:sp macro="" textlink="">
      <xdr:nvSpPr>
        <xdr:cNvPr id="2" name="ZoneTexte 1">
          <a:extLst>
            <a:ext uri="{FF2B5EF4-FFF2-40B4-BE49-F238E27FC236}">
              <a16:creationId xmlns:a16="http://schemas.microsoft.com/office/drawing/2014/main" id="{9D7E8C32-85A4-49F3-9631-DF0399ADCD02}"/>
            </a:ext>
          </a:extLst>
        </xdr:cNvPr>
        <xdr:cNvSpPr txBox="1"/>
      </xdr:nvSpPr>
      <xdr:spPr>
        <a:xfrm>
          <a:off x="7200900" y="65087"/>
          <a:ext cx="2151904" cy="1346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p>
        <a:p>
          <a:endParaRPr lang="fr-CH" sz="1100"/>
        </a:p>
        <a:p>
          <a:endParaRPr lang="fr-CH" sz="1100"/>
        </a:p>
        <a:p>
          <a:endParaRPr lang="fr-CH" sz="1100"/>
        </a:p>
        <a:p>
          <a:endParaRPr lang="fr-CH" sz="1100"/>
        </a:p>
        <a:p>
          <a:pPr algn="ctr">
            <a:lnSpc>
              <a:spcPts val="1200"/>
            </a:lnSpc>
          </a:pPr>
          <a:r>
            <a:rPr lang="fr-CH" sz="1100"/>
            <a:t>© GENILEM - utilisation libre, mais citation de source obligatoire</a:t>
          </a:r>
        </a:p>
      </xdr:txBody>
    </xdr:sp>
    <xdr:clientData/>
  </xdr:twoCellAnchor>
  <xdr:twoCellAnchor editAs="oneCell">
    <xdr:from>
      <xdr:col>4</xdr:col>
      <xdr:colOff>371475</xdr:colOff>
      <xdr:row>1</xdr:row>
      <xdr:rowOff>9525</xdr:rowOff>
    </xdr:from>
    <xdr:to>
      <xdr:col>5</xdr:col>
      <xdr:colOff>979857</xdr:colOff>
      <xdr:row>2</xdr:row>
      <xdr:rowOff>370019</xdr:rowOff>
    </xdr:to>
    <xdr:pic>
      <xdr:nvPicPr>
        <xdr:cNvPr id="4" name="Image 3">
          <a:extLst>
            <a:ext uri="{FF2B5EF4-FFF2-40B4-BE49-F238E27FC236}">
              <a16:creationId xmlns:a16="http://schemas.microsoft.com/office/drawing/2014/main" id="{05773818-2783-4491-A3F9-381ED39279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9025" y="180975"/>
          <a:ext cx="1808532" cy="5319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615043</xdr:colOff>
      <xdr:row>28</xdr:row>
      <xdr:rowOff>140154</xdr:rowOff>
    </xdr:from>
    <xdr:to>
      <xdr:col>6</xdr:col>
      <xdr:colOff>300718</xdr:colOff>
      <xdr:row>47</xdr:row>
      <xdr:rowOff>131310</xdr:rowOff>
    </xdr:to>
    <xdr:graphicFrame macro="">
      <xdr:nvGraphicFramePr>
        <xdr:cNvPr id="5738" name="Graphique 2">
          <a:extLst>
            <a:ext uri="{FF2B5EF4-FFF2-40B4-BE49-F238E27FC236}">
              <a16:creationId xmlns:a16="http://schemas.microsoft.com/office/drawing/2014/main" id="{3BE50EC6-CF90-421C-9770-98F371067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447675</xdr:colOff>
      <xdr:row>8</xdr:row>
      <xdr:rowOff>161924</xdr:rowOff>
    </xdr:from>
    <xdr:to>
      <xdr:col>12</xdr:col>
      <xdr:colOff>466725</xdr:colOff>
      <xdr:row>27</xdr:row>
      <xdr:rowOff>148318</xdr:rowOff>
    </xdr:to>
    <xdr:graphicFrame macro="">
      <xdr:nvGraphicFramePr>
        <xdr:cNvPr id="5739" name="Graphique 2">
          <a:extLst>
            <a:ext uri="{FF2B5EF4-FFF2-40B4-BE49-F238E27FC236}">
              <a16:creationId xmlns:a16="http://schemas.microsoft.com/office/drawing/2014/main" id="{D3A6A5B6-0B50-4111-93B2-7BFDE927A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619125</xdr:colOff>
      <xdr:row>8</xdr:row>
      <xdr:rowOff>172129</xdr:rowOff>
    </xdr:from>
    <xdr:to>
      <xdr:col>6</xdr:col>
      <xdr:colOff>323850</xdr:colOff>
      <xdr:row>27</xdr:row>
      <xdr:rowOff>151147</xdr:rowOff>
    </xdr:to>
    <xdr:graphicFrame macro="">
      <xdr:nvGraphicFramePr>
        <xdr:cNvPr id="5740" name="Graphique 2">
          <a:extLst>
            <a:ext uri="{FF2B5EF4-FFF2-40B4-BE49-F238E27FC236}">
              <a16:creationId xmlns:a16="http://schemas.microsoft.com/office/drawing/2014/main" id="{7E12A3B1-CD7D-4E90-A3FF-F08940E25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581025</xdr:colOff>
      <xdr:row>8</xdr:row>
      <xdr:rowOff>172129</xdr:rowOff>
    </xdr:from>
    <xdr:to>
      <xdr:col>19</xdr:col>
      <xdr:colOff>514350</xdr:colOff>
      <xdr:row>27</xdr:row>
      <xdr:rowOff>157039</xdr:rowOff>
    </xdr:to>
    <xdr:graphicFrame macro="">
      <xdr:nvGraphicFramePr>
        <xdr:cNvPr id="5741" name="Graphique 2">
          <a:extLst>
            <a:ext uri="{FF2B5EF4-FFF2-40B4-BE49-F238E27FC236}">
              <a16:creationId xmlns:a16="http://schemas.microsoft.com/office/drawing/2014/main" id="{0A748A79-716F-4463-A6D9-C6071CE738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453118</xdr:colOff>
      <xdr:row>28</xdr:row>
      <xdr:rowOff>149679</xdr:rowOff>
    </xdr:from>
    <xdr:to>
      <xdr:col>12</xdr:col>
      <xdr:colOff>472168</xdr:colOff>
      <xdr:row>47</xdr:row>
      <xdr:rowOff>140835</xdr:rowOff>
    </xdr:to>
    <xdr:graphicFrame macro="">
      <xdr:nvGraphicFramePr>
        <xdr:cNvPr id="5742" name="Graphique 2">
          <a:extLst>
            <a:ext uri="{FF2B5EF4-FFF2-40B4-BE49-F238E27FC236}">
              <a16:creationId xmlns:a16="http://schemas.microsoft.com/office/drawing/2014/main" id="{9790F4CE-C7D3-4F2F-AA02-849CB223C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800100</xdr:colOff>
      <xdr:row>0</xdr:row>
      <xdr:rowOff>57150</xdr:rowOff>
    </xdr:from>
    <xdr:to>
      <xdr:col>19</xdr:col>
      <xdr:colOff>494422</xdr:colOff>
      <xdr:row>7</xdr:row>
      <xdr:rowOff>92869</xdr:rowOff>
    </xdr:to>
    <xdr:sp macro="" textlink="">
      <xdr:nvSpPr>
        <xdr:cNvPr id="7" name="ZoneTexte 6">
          <a:extLst>
            <a:ext uri="{FF2B5EF4-FFF2-40B4-BE49-F238E27FC236}">
              <a16:creationId xmlns:a16="http://schemas.microsoft.com/office/drawing/2014/main" id="{0ED8938C-0C91-4FED-8DB9-76255FF05D8F}"/>
            </a:ext>
          </a:extLst>
        </xdr:cNvPr>
        <xdr:cNvSpPr txBox="1"/>
      </xdr:nvSpPr>
      <xdr:spPr>
        <a:xfrm>
          <a:off x="13477875" y="57150"/>
          <a:ext cx="2151772" cy="1388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p>
        <a:p>
          <a:endParaRPr lang="fr-CH" sz="1100"/>
        </a:p>
        <a:p>
          <a:endParaRPr lang="fr-CH" sz="1100"/>
        </a:p>
        <a:p>
          <a:endParaRPr lang="fr-CH" sz="1100"/>
        </a:p>
        <a:p>
          <a:endParaRPr lang="fr-CH" sz="1100"/>
        </a:p>
        <a:p>
          <a:pPr algn="ctr">
            <a:lnSpc>
              <a:spcPts val="1200"/>
            </a:lnSpc>
          </a:pPr>
          <a:r>
            <a:rPr lang="fr-CH" sz="1100"/>
            <a:t>© GENILEM - utilisation libre, mais citation de source obligatoire</a:t>
          </a:r>
        </a:p>
      </xdr:txBody>
    </xdr:sp>
    <xdr:clientData/>
  </xdr:twoCellAnchor>
  <xdr:twoCellAnchor>
    <xdr:from>
      <xdr:col>12</xdr:col>
      <xdr:colOff>567418</xdr:colOff>
      <xdr:row>28</xdr:row>
      <xdr:rowOff>168729</xdr:rowOff>
    </xdr:from>
    <xdr:to>
      <xdr:col>19</xdr:col>
      <xdr:colOff>491218</xdr:colOff>
      <xdr:row>47</xdr:row>
      <xdr:rowOff>159885</xdr:rowOff>
    </xdr:to>
    <xdr:graphicFrame macro="">
      <xdr:nvGraphicFramePr>
        <xdr:cNvPr id="5745" name="Graphique 2">
          <a:extLst>
            <a:ext uri="{FF2B5EF4-FFF2-40B4-BE49-F238E27FC236}">
              <a16:creationId xmlns:a16="http://schemas.microsoft.com/office/drawing/2014/main" id="{30873B14-9DA9-458E-9EA3-0E429A247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17</xdr:col>
      <xdr:colOff>152400</xdr:colOff>
      <xdr:row>1</xdr:row>
      <xdr:rowOff>28575</xdr:rowOff>
    </xdr:from>
    <xdr:to>
      <xdr:col>19</xdr:col>
      <xdr:colOff>322632</xdr:colOff>
      <xdr:row>3</xdr:row>
      <xdr:rowOff>65219</xdr:rowOff>
    </xdr:to>
    <xdr:pic>
      <xdr:nvPicPr>
        <xdr:cNvPr id="10" name="Image 9">
          <a:extLst>
            <a:ext uri="{FF2B5EF4-FFF2-40B4-BE49-F238E27FC236}">
              <a16:creationId xmlns:a16="http://schemas.microsoft.com/office/drawing/2014/main" id="{3E4A9CC9-85C2-4E2A-8E35-4613501B62D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649325" y="200025"/>
          <a:ext cx="1808532" cy="5319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1590675</xdr:colOff>
      <xdr:row>0</xdr:row>
      <xdr:rowOff>85725</xdr:rowOff>
    </xdr:from>
    <xdr:to>
      <xdr:col>4</xdr:col>
      <xdr:colOff>0</xdr:colOff>
      <xdr:row>3</xdr:row>
      <xdr:rowOff>275447</xdr:rowOff>
    </xdr:to>
    <xdr:sp macro="" textlink="">
      <xdr:nvSpPr>
        <xdr:cNvPr id="2" name="ZoneTexte 1">
          <a:extLst>
            <a:ext uri="{FF2B5EF4-FFF2-40B4-BE49-F238E27FC236}">
              <a16:creationId xmlns:a16="http://schemas.microsoft.com/office/drawing/2014/main" id="{9C6B598D-18F0-4794-8991-AA87E8C0ABB1}"/>
            </a:ext>
          </a:extLst>
        </xdr:cNvPr>
        <xdr:cNvSpPr txBox="1"/>
      </xdr:nvSpPr>
      <xdr:spPr>
        <a:xfrm>
          <a:off x="7324725" y="85725"/>
          <a:ext cx="2151772" cy="1532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p>
        <a:p>
          <a:endParaRPr lang="fr-CH" sz="1100"/>
        </a:p>
        <a:p>
          <a:endParaRPr lang="fr-CH" sz="1100"/>
        </a:p>
        <a:p>
          <a:endParaRPr lang="fr-CH" sz="1100"/>
        </a:p>
        <a:p>
          <a:endParaRPr lang="fr-CH" sz="1100"/>
        </a:p>
        <a:p>
          <a:pPr algn="ctr">
            <a:lnSpc>
              <a:spcPts val="1200"/>
            </a:lnSpc>
          </a:pPr>
          <a:r>
            <a:rPr lang="fr-CH" sz="1100"/>
            <a:t>© GENILEM - utilisation libre, mais citation de source obligatoire</a:t>
          </a:r>
        </a:p>
      </xdr:txBody>
    </xdr:sp>
    <xdr:clientData/>
  </xdr:twoCellAnchor>
  <xdr:twoCellAnchor editAs="oneCell">
    <xdr:from>
      <xdr:col>2</xdr:col>
      <xdr:colOff>1809750</xdr:colOff>
      <xdr:row>0</xdr:row>
      <xdr:rowOff>266700</xdr:rowOff>
    </xdr:from>
    <xdr:to>
      <xdr:col>3</xdr:col>
      <xdr:colOff>1722807</xdr:colOff>
      <xdr:row>2</xdr:row>
      <xdr:rowOff>293818</xdr:rowOff>
    </xdr:to>
    <xdr:pic>
      <xdr:nvPicPr>
        <xdr:cNvPr id="4" name="Image 3">
          <a:extLst>
            <a:ext uri="{FF2B5EF4-FFF2-40B4-BE49-F238E27FC236}">
              <a16:creationId xmlns:a16="http://schemas.microsoft.com/office/drawing/2014/main" id="{E9F25FC3-CDDD-4F37-A476-FBA6F99612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800" y="266700"/>
          <a:ext cx="1808532" cy="5319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3"/>
  <sheetViews>
    <sheetView showGridLines="0" workbookViewId="0">
      <selection activeCell="D24" sqref="D24"/>
    </sheetView>
  </sheetViews>
  <sheetFormatPr baseColWidth="10" defaultColWidth="73.86328125" defaultRowHeight="13.15" x14ac:dyDescent="0.4"/>
  <cols>
    <col min="1" max="1" width="24.86328125" style="4" bestFit="1" customWidth="1"/>
    <col min="2" max="2" width="73.59765625" style="4" bestFit="1" customWidth="1"/>
    <col min="3" max="3" width="14.73046875" style="4" bestFit="1" customWidth="1"/>
    <col min="4" max="4" width="72.86328125" style="4" bestFit="1" customWidth="1"/>
    <col min="5" max="16384" width="73.86328125" style="4"/>
  </cols>
  <sheetData>
    <row r="1" spans="1:4" x14ac:dyDescent="0.4">
      <c r="A1" s="155" t="s">
        <v>0</v>
      </c>
      <c r="B1" s="155" t="s">
        <v>1</v>
      </c>
      <c r="C1" s="155"/>
      <c r="D1" s="155"/>
    </row>
    <row r="2" spans="1:4" x14ac:dyDescent="0.4">
      <c r="A2" s="156" t="s">
        <v>2</v>
      </c>
      <c r="B2" s="157" t="s">
        <v>3</v>
      </c>
      <c r="C2" s="156" t="s">
        <v>4</v>
      </c>
      <c r="D2" s="157" t="s">
        <v>247</v>
      </c>
    </row>
    <row r="3" spans="1:4" x14ac:dyDescent="0.4">
      <c r="A3" s="156" t="s">
        <v>5</v>
      </c>
      <c r="B3" s="157" t="s">
        <v>248</v>
      </c>
      <c r="C3" s="156" t="s">
        <v>6</v>
      </c>
      <c r="D3" s="157" t="s">
        <v>249</v>
      </c>
    </row>
    <row r="4" spans="1:4" x14ac:dyDescent="0.4">
      <c r="A4" s="1"/>
      <c r="B4" s="1"/>
      <c r="C4" s="1"/>
      <c r="D4" s="2"/>
    </row>
    <row r="5" spans="1:4" x14ac:dyDescent="0.4">
      <c r="A5" s="155" t="s">
        <v>7</v>
      </c>
      <c r="B5" s="2"/>
      <c r="C5" s="2"/>
      <c r="D5" s="2"/>
    </row>
    <row r="6" spans="1:4" x14ac:dyDescent="0.4">
      <c r="A6" s="156" t="s">
        <v>8</v>
      </c>
      <c r="B6" s="157" t="s">
        <v>9</v>
      </c>
      <c r="C6" s="156" t="s">
        <v>10</v>
      </c>
      <c r="D6" s="157" t="s">
        <v>11</v>
      </c>
    </row>
    <row r="7" spans="1:4" x14ac:dyDescent="0.4">
      <c r="A7" s="156" t="s">
        <v>12</v>
      </c>
      <c r="B7" s="157" t="s">
        <v>13</v>
      </c>
      <c r="C7" s="156" t="s">
        <v>14</v>
      </c>
      <c r="D7" s="157" t="s">
        <v>15</v>
      </c>
    </row>
    <row r="8" spans="1:4" x14ac:dyDescent="0.4">
      <c r="A8" s="156" t="s">
        <v>16</v>
      </c>
      <c r="B8" s="157" t="s">
        <v>17</v>
      </c>
      <c r="C8" s="2"/>
      <c r="D8" s="2"/>
    </row>
    <row r="9" spans="1:4" x14ac:dyDescent="0.4">
      <c r="A9" s="1"/>
      <c r="B9" s="1"/>
      <c r="C9" s="1"/>
      <c r="D9" s="2"/>
    </row>
    <row r="10" spans="1:4" x14ac:dyDescent="0.4">
      <c r="A10" s="155" t="s">
        <v>18</v>
      </c>
      <c r="B10" s="2"/>
      <c r="C10" s="2"/>
      <c r="D10" s="2"/>
    </row>
    <row r="11" spans="1:4" ht="81" customHeight="1" x14ac:dyDescent="0.4">
      <c r="A11" s="156" t="s">
        <v>19</v>
      </c>
      <c r="B11" s="246" t="s">
        <v>250</v>
      </c>
      <c r="C11" s="246"/>
      <c r="D11" s="246"/>
    </row>
    <row r="12" spans="1:4" x14ac:dyDescent="0.4">
      <c r="A12" s="3"/>
      <c r="B12" s="3"/>
      <c r="C12" s="3"/>
      <c r="D12" s="2"/>
    </row>
    <row r="13" spans="1:4" x14ac:dyDescent="0.4">
      <c r="A13" s="155" t="s">
        <v>20</v>
      </c>
      <c r="B13" s="247" t="s">
        <v>21</v>
      </c>
      <c r="C13" s="247"/>
      <c r="D13" s="247"/>
    </row>
    <row r="14" spans="1:4" ht="95.65" customHeight="1" x14ac:dyDescent="0.4">
      <c r="A14" s="156" t="s">
        <v>22</v>
      </c>
      <c r="B14" s="158" t="s">
        <v>23</v>
      </c>
      <c r="C14" s="156" t="s">
        <v>24</v>
      </c>
      <c r="D14" s="157" t="s">
        <v>25</v>
      </c>
    </row>
    <row r="15" spans="1:4" x14ac:dyDescent="0.4">
      <c r="A15" s="2"/>
      <c r="B15" s="2"/>
      <c r="C15" s="2"/>
      <c r="D15" s="2"/>
    </row>
    <row r="16" spans="1:4" x14ac:dyDescent="0.4">
      <c r="A16" s="155" t="s">
        <v>26</v>
      </c>
      <c r="B16" s="155" t="s">
        <v>27</v>
      </c>
      <c r="C16" s="2"/>
      <c r="D16" s="2"/>
    </row>
    <row r="17" spans="1:2" x14ac:dyDescent="0.4">
      <c r="A17" s="156" t="s">
        <v>28</v>
      </c>
      <c r="B17" s="157" t="s">
        <v>29</v>
      </c>
    </row>
    <row r="18" spans="1:2" x14ac:dyDescent="0.4">
      <c r="A18" s="156" t="s">
        <v>30</v>
      </c>
      <c r="B18" s="157" t="s">
        <v>31</v>
      </c>
    </row>
    <row r="19" spans="1:2" x14ac:dyDescent="0.4">
      <c r="A19" s="156" t="s">
        <v>32</v>
      </c>
      <c r="B19" s="157" t="s">
        <v>33</v>
      </c>
    </row>
    <row r="20" spans="1:2" x14ac:dyDescent="0.4">
      <c r="A20" s="156" t="s">
        <v>34</v>
      </c>
      <c r="B20" s="157" t="s">
        <v>35</v>
      </c>
    </row>
    <row r="21" spans="1:2" x14ac:dyDescent="0.4">
      <c r="A21" s="156" t="s">
        <v>36</v>
      </c>
      <c r="B21" s="157" t="s">
        <v>37</v>
      </c>
    </row>
    <row r="22" spans="1:2" x14ac:dyDescent="0.4">
      <c r="A22" s="156" t="s">
        <v>38</v>
      </c>
      <c r="B22" s="157" t="s">
        <v>39</v>
      </c>
    </row>
    <row r="23" spans="1:2" x14ac:dyDescent="0.4">
      <c r="A23" s="156" t="s">
        <v>40</v>
      </c>
      <c r="B23" s="157" t="s">
        <v>41</v>
      </c>
    </row>
  </sheetData>
  <mergeCells count="2">
    <mergeCell ref="B11:D11"/>
    <mergeCell ref="B13:D13"/>
  </mergeCells>
  <pageMargins left="0.70866141732283472" right="0.70866141732283472" top="0.74803149606299213" bottom="0.74803149606299213" header="0.31496062992125984" footer="0.31496062992125984"/>
  <pageSetup paperSize="9" scale="71" orientation="landscape" r:id="rId1"/>
  <headerFooter>
    <oddHeader>&amp;L&amp;F&amp;R&amp;G</oddHeader>
    <oddFooter>&amp;L&amp;D&amp;C© GENILEM -  utilisation libre, mais citation de source obligatoire&amp;R&amp;P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
  <sheetViews>
    <sheetView showGridLines="0" zoomScale="90" zoomScaleNormal="90" zoomScalePageLayoutView="85" workbookViewId="0">
      <pane ySplit="6" topLeftCell="A7" activePane="bottomLeft" state="frozen"/>
      <selection activeCell="Q69" sqref="Q69:Q70"/>
      <selection pane="bottomLeft" activeCell="B4" sqref="B4"/>
    </sheetView>
  </sheetViews>
  <sheetFormatPr baseColWidth="10" defaultColWidth="11.3984375" defaultRowHeight="13.15" x14ac:dyDescent="0.4"/>
  <cols>
    <col min="1" max="1" width="17.3984375" style="5" bestFit="1" customWidth="1"/>
    <col min="2" max="2" width="59.1328125" style="14" bestFit="1" customWidth="1"/>
    <col min="3" max="3" width="66" style="15" bestFit="1" customWidth="1"/>
    <col min="4" max="4" width="6.1328125" style="5" bestFit="1" customWidth="1"/>
    <col min="5" max="5" width="8.59765625" style="5" bestFit="1" customWidth="1"/>
    <col min="6" max="6" width="13.1328125" style="5" bestFit="1" customWidth="1"/>
    <col min="7" max="7" width="14.86328125" style="5" bestFit="1" customWidth="1"/>
    <col min="8" max="8" width="1.1328125" style="5" bestFit="1" customWidth="1"/>
    <col min="9" max="16384" width="11.3984375" style="5"/>
  </cols>
  <sheetData>
    <row r="1" spans="1:8" x14ac:dyDescent="0.4">
      <c r="A1" s="155" t="s">
        <v>42</v>
      </c>
      <c r="B1" s="159" t="s">
        <v>43</v>
      </c>
      <c r="C1" s="5"/>
      <c r="H1" s="5" t="s">
        <v>44</v>
      </c>
    </row>
    <row r="2" spans="1:8" x14ac:dyDescent="0.4">
      <c r="A2" s="155" t="s">
        <v>26</v>
      </c>
      <c r="B2" s="197" t="s">
        <v>28</v>
      </c>
      <c r="C2" s="5"/>
    </row>
    <row r="3" spans="1:8" ht="39.4" x14ac:dyDescent="0.4">
      <c r="A3" s="155" t="s">
        <v>45</v>
      </c>
      <c r="B3" s="198" t="s">
        <v>46</v>
      </c>
      <c r="C3" s="5"/>
    </row>
    <row r="4" spans="1:8" ht="108.75" customHeight="1" x14ac:dyDescent="0.4">
      <c r="A4" s="155" t="s">
        <v>47</v>
      </c>
      <c r="B4" s="160" t="s">
        <v>251</v>
      </c>
      <c r="C4" s="5"/>
    </row>
    <row r="6" spans="1:8" ht="26.25" x14ac:dyDescent="0.4">
      <c r="B6" s="5"/>
      <c r="C6" s="161" t="s">
        <v>48</v>
      </c>
      <c r="D6" s="144" t="s">
        <v>49</v>
      </c>
      <c r="E6" s="144" t="s">
        <v>50</v>
      </c>
      <c r="F6" s="144" t="s">
        <v>51</v>
      </c>
      <c r="G6" s="144" t="s">
        <v>52</v>
      </c>
    </row>
    <row r="7" spans="1:8" x14ac:dyDescent="0.4">
      <c r="A7" s="180" t="s">
        <v>53</v>
      </c>
      <c r="B7" s="181" t="s">
        <v>54</v>
      </c>
      <c r="C7" s="162"/>
      <c r="D7" s="163" t="s">
        <v>55</v>
      </c>
      <c r="E7" s="164" t="s">
        <v>56</v>
      </c>
      <c r="F7" s="12" t="s">
        <v>57</v>
      </c>
      <c r="G7" s="12" t="s">
        <v>58</v>
      </c>
    </row>
    <row r="8" spans="1:8" s="9" customFormat="1" x14ac:dyDescent="0.4">
      <c r="A8" s="182"/>
      <c r="B8" s="182" t="s">
        <v>59</v>
      </c>
      <c r="C8" s="6" t="s">
        <v>60</v>
      </c>
      <c r="D8" s="7"/>
      <c r="E8" s="8"/>
      <c r="F8" s="8"/>
      <c r="G8" s="8"/>
    </row>
    <row r="9" spans="1:8" x14ac:dyDescent="0.4">
      <c r="A9" s="183" t="s">
        <v>61</v>
      </c>
      <c r="B9" s="184"/>
      <c r="C9" s="165"/>
      <c r="D9" s="10" t="s">
        <v>63</v>
      </c>
      <c r="E9" s="11">
        <v>4</v>
      </c>
      <c r="F9" s="12" t="s">
        <v>64</v>
      </c>
      <c r="G9" s="12" t="s">
        <v>65</v>
      </c>
    </row>
    <row r="10" spans="1:8" s="9" customFormat="1" x14ac:dyDescent="0.4">
      <c r="A10" s="182"/>
      <c r="B10" s="182" t="s">
        <v>66</v>
      </c>
      <c r="C10" s="13" t="s">
        <v>67</v>
      </c>
      <c r="D10" s="7"/>
      <c r="E10" s="8"/>
      <c r="F10" s="8"/>
      <c r="G10" s="8"/>
    </row>
    <row r="11" spans="1:8" s="9" customFormat="1" x14ac:dyDescent="0.4">
      <c r="A11" s="182"/>
      <c r="B11" s="182" t="s">
        <v>68</v>
      </c>
      <c r="C11" s="13" t="s">
        <v>69</v>
      </c>
      <c r="D11" s="7"/>
      <c r="E11" s="8"/>
      <c r="F11" s="8"/>
      <c r="G11" s="8"/>
    </row>
    <row r="12" spans="1:8" x14ac:dyDescent="0.4">
      <c r="A12" s="183" t="s">
        <v>70</v>
      </c>
      <c r="B12" s="184" t="s">
        <v>71</v>
      </c>
      <c r="C12" s="165"/>
      <c r="D12" s="166"/>
      <c r="E12" s="167"/>
      <c r="F12" s="168"/>
      <c r="G12" s="168"/>
    </row>
    <row r="13" spans="1:8" x14ac:dyDescent="0.4">
      <c r="A13" s="184"/>
      <c r="B13" s="184" t="s">
        <v>72</v>
      </c>
      <c r="C13" s="165"/>
      <c r="D13" s="169"/>
      <c r="E13" s="170"/>
      <c r="F13" s="168"/>
      <c r="G13" s="168"/>
    </row>
    <row r="14" spans="1:8" x14ac:dyDescent="0.4">
      <c r="A14" s="184"/>
      <c r="B14" s="184" t="s">
        <v>73</v>
      </c>
      <c r="C14" s="165"/>
      <c r="D14" s="171" t="s">
        <v>74</v>
      </c>
      <c r="E14" s="172" t="s">
        <v>75</v>
      </c>
      <c r="F14" s="173" t="s">
        <v>76</v>
      </c>
      <c r="G14" s="173" t="s">
        <v>77</v>
      </c>
    </row>
    <row r="15" spans="1:8" x14ac:dyDescent="0.4">
      <c r="A15" s="184"/>
      <c r="B15" s="184" t="s">
        <v>78</v>
      </c>
      <c r="C15" s="165"/>
      <c r="D15" s="169"/>
      <c r="E15" s="170"/>
      <c r="F15" s="168"/>
      <c r="G15" s="168"/>
    </row>
    <row r="16" spans="1:8" x14ac:dyDescent="0.4">
      <c r="A16" s="184"/>
      <c r="B16" s="185" t="s">
        <v>79</v>
      </c>
      <c r="C16" s="165"/>
      <c r="D16" s="166"/>
      <c r="E16" s="167"/>
      <c r="F16" s="168"/>
      <c r="G16" s="168"/>
    </row>
    <row r="17" spans="1:7" x14ac:dyDescent="0.4">
      <c r="A17" s="184"/>
      <c r="B17" s="184" t="s">
        <v>80</v>
      </c>
      <c r="C17" s="165"/>
      <c r="D17" s="166"/>
      <c r="E17" s="167"/>
      <c r="F17" s="168"/>
      <c r="G17" s="168"/>
    </row>
    <row r="18" spans="1:7" s="9" customFormat="1" x14ac:dyDescent="0.4">
      <c r="A18" s="186"/>
      <c r="B18" s="182" t="s">
        <v>81</v>
      </c>
      <c r="C18" s="13" t="s">
        <v>82</v>
      </c>
      <c r="D18" s="7"/>
      <c r="E18" s="8"/>
      <c r="F18" s="8"/>
      <c r="G18" s="8"/>
    </row>
    <row r="19" spans="1:7" x14ac:dyDescent="0.4">
      <c r="A19" s="187" t="s">
        <v>83</v>
      </c>
      <c r="B19" s="188"/>
      <c r="C19" s="174"/>
      <c r="D19" s="175" t="s">
        <v>84</v>
      </c>
      <c r="E19" s="176" t="s">
        <v>85</v>
      </c>
      <c r="F19" s="12" t="s">
        <v>86</v>
      </c>
      <c r="G19" s="12" t="s">
        <v>87</v>
      </c>
    </row>
    <row r="20" spans="1:7" x14ac:dyDescent="0.4">
      <c r="A20" s="182"/>
      <c r="B20" s="182" t="s">
        <v>88</v>
      </c>
      <c r="C20" s="13" t="s">
        <v>89</v>
      </c>
      <c r="D20" s="7"/>
      <c r="E20" s="8"/>
      <c r="F20" s="8"/>
      <c r="G20" s="8"/>
    </row>
    <row r="21" spans="1:7" s="9" customFormat="1" x14ac:dyDescent="0.4">
      <c r="A21" s="182"/>
      <c r="B21" s="182" t="s">
        <v>90</v>
      </c>
      <c r="C21" s="13" t="s">
        <v>91</v>
      </c>
      <c r="D21" s="7"/>
      <c r="E21" s="8"/>
      <c r="F21" s="8"/>
      <c r="G21" s="8"/>
    </row>
    <row r="22" spans="1:7" x14ac:dyDescent="0.4">
      <c r="A22" s="189" t="s">
        <v>92</v>
      </c>
      <c r="B22" s="190"/>
      <c r="C22" s="177"/>
      <c r="D22" s="178" t="s">
        <v>93</v>
      </c>
      <c r="E22" s="179" t="s">
        <v>94</v>
      </c>
      <c r="F22" s="12" t="s">
        <v>95</v>
      </c>
      <c r="G22" s="12" t="s">
        <v>96</v>
      </c>
    </row>
    <row r="23" spans="1:7" s="9" customFormat="1" x14ac:dyDescent="0.4">
      <c r="A23" s="182"/>
      <c r="B23" s="182" t="s">
        <v>97</v>
      </c>
      <c r="C23" s="13" t="s">
        <v>98</v>
      </c>
      <c r="D23" s="7"/>
      <c r="E23" s="8"/>
      <c r="F23" s="8"/>
      <c r="G23" s="8"/>
    </row>
    <row r="24" spans="1:7" s="9" customFormat="1" x14ac:dyDescent="0.4">
      <c r="A24" s="182"/>
      <c r="B24" s="182" t="s">
        <v>99</v>
      </c>
      <c r="C24" s="13" t="s">
        <v>100</v>
      </c>
      <c r="D24" s="7"/>
      <c r="E24" s="8"/>
      <c r="F24" s="8"/>
      <c r="G24" s="8"/>
    </row>
    <row r="25" spans="1:7" s="9" customFormat="1" x14ac:dyDescent="0.4">
      <c r="A25" s="182"/>
      <c r="B25" s="182" t="s">
        <v>101</v>
      </c>
      <c r="C25" s="13" t="s">
        <v>102</v>
      </c>
      <c r="D25" s="7"/>
      <c r="E25" s="8"/>
      <c r="F25" s="8"/>
      <c r="G25" s="8"/>
    </row>
    <row r="26" spans="1:7" s="9" customFormat="1" x14ac:dyDescent="0.4">
      <c r="A26" s="182"/>
      <c r="B26" s="182" t="s">
        <v>103</v>
      </c>
      <c r="C26" s="13" t="s">
        <v>104</v>
      </c>
      <c r="D26" s="7"/>
      <c r="E26" s="8"/>
      <c r="F26" s="8"/>
      <c r="G26" s="8"/>
    </row>
    <row r="27" spans="1:7" x14ac:dyDescent="0.4">
      <c r="D27" s="16"/>
      <c r="E27" s="16"/>
    </row>
    <row r="28" spans="1:7" x14ac:dyDescent="0.4">
      <c r="A28" s="17"/>
    </row>
  </sheetData>
  <sheetProtection sheet="1" objects="1" scenarios="1"/>
  <conditionalFormatting sqref="D24:E24">
    <cfRule type="cellIs" dxfId="59" priority="24" stopIfTrue="1" operator="lessThan">
      <formula>0</formula>
    </cfRule>
  </conditionalFormatting>
  <conditionalFormatting sqref="D11:E11">
    <cfRule type="cellIs" dxfId="58" priority="29" stopIfTrue="1" operator="lessThan">
      <formula>0</formula>
    </cfRule>
  </conditionalFormatting>
  <conditionalFormatting sqref="D26:E26">
    <cfRule type="cellIs" dxfId="57" priority="23" stopIfTrue="1" operator="lessThan">
      <formula>0</formula>
    </cfRule>
  </conditionalFormatting>
  <conditionalFormatting sqref="D18:E18">
    <cfRule type="cellIs" dxfId="56" priority="27" stopIfTrue="1" operator="lessThan">
      <formula>0</formula>
    </cfRule>
  </conditionalFormatting>
  <conditionalFormatting sqref="D21:E21">
    <cfRule type="cellIs" dxfId="55" priority="26" stopIfTrue="1" operator="lessThan">
      <formula>0</formula>
    </cfRule>
  </conditionalFormatting>
  <conditionalFormatting sqref="D23:E23">
    <cfRule type="cellIs" dxfId="54" priority="25" stopIfTrue="1" operator="lessThan">
      <formula>0</formula>
    </cfRule>
  </conditionalFormatting>
  <conditionalFormatting sqref="C26">
    <cfRule type="cellIs" dxfId="53" priority="17" stopIfTrue="1" operator="lessThan">
      <formula>0</formula>
    </cfRule>
  </conditionalFormatting>
  <conditionalFormatting sqref="C11">
    <cfRule type="cellIs" dxfId="52" priority="22" stopIfTrue="1" operator="lessThan">
      <formula>0</formula>
    </cfRule>
  </conditionalFormatting>
  <conditionalFormatting sqref="C18">
    <cfRule type="cellIs" dxfId="51" priority="21" stopIfTrue="1" operator="lessThan">
      <formula>0</formula>
    </cfRule>
  </conditionalFormatting>
  <conditionalFormatting sqref="C21">
    <cfRule type="cellIs" dxfId="50" priority="20" stopIfTrue="1" operator="lessThan">
      <formula>0</formula>
    </cfRule>
  </conditionalFormatting>
  <conditionalFormatting sqref="C23">
    <cfRule type="cellIs" dxfId="49" priority="19" stopIfTrue="1" operator="lessThan">
      <formula>0</formula>
    </cfRule>
  </conditionalFormatting>
  <conditionalFormatting sqref="C24">
    <cfRule type="cellIs" dxfId="48" priority="18" stopIfTrue="1" operator="lessThan">
      <formula>0</formula>
    </cfRule>
  </conditionalFormatting>
  <conditionalFormatting sqref="F24">
    <cfRule type="cellIs" dxfId="47" priority="12" stopIfTrue="1" operator="lessThan">
      <formula>0</formula>
    </cfRule>
  </conditionalFormatting>
  <conditionalFormatting sqref="F11">
    <cfRule type="cellIs" dxfId="46" priority="16" stopIfTrue="1" operator="lessThan">
      <formula>0</formula>
    </cfRule>
  </conditionalFormatting>
  <conditionalFormatting sqref="F26">
    <cfRule type="cellIs" dxfId="45" priority="11" stopIfTrue="1" operator="lessThan">
      <formula>0</formula>
    </cfRule>
  </conditionalFormatting>
  <conditionalFormatting sqref="F18">
    <cfRule type="cellIs" dxfId="44" priority="15" stopIfTrue="1" operator="lessThan">
      <formula>0</formula>
    </cfRule>
  </conditionalFormatting>
  <conditionalFormatting sqref="F21">
    <cfRule type="cellIs" dxfId="43" priority="14" stopIfTrue="1" operator="lessThan">
      <formula>0</formula>
    </cfRule>
  </conditionalFormatting>
  <conditionalFormatting sqref="F23">
    <cfRule type="cellIs" dxfId="42" priority="13" stopIfTrue="1" operator="lessThan">
      <formula>0</formula>
    </cfRule>
  </conditionalFormatting>
  <conditionalFormatting sqref="G24">
    <cfRule type="cellIs" dxfId="41" priority="6" stopIfTrue="1" operator="lessThan">
      <formula>0</formula>
    </cfRule>
  </conditionalFormatting>
  <conditionalFormatting sqref="G11">
    <cfRule type="cellIs" dxfId="40" priority="10" stopIfTrue="1" operator="lessThan">
      <formula>0</formula>
    </cfRule>
  </conditionalFormatting>
  <conditionalFormatting sqref="G26">
    <cfRule type="cellIs" dxfId="39" priority="5" stopIfTrue="1" operator="lessThan">
      <formula>0</formula>
    </cfRule>
  </conditionalFormatting>
  <conditionalFormatting sqref="G18">
    <cfRule type="cellIs" dxfId="38" priority="9" stopIfTrue="1" operator="lessThan">
      <formula>0</formula>
    </cfRule>
  </conditionalFormatting>
  <conditionalFormatting sqref="G21">
    <cfRule type="cellIs" dxfId="37" priority="8" stopIfTrue="1" operator="lessThan">
      <formula>0</formula>
    </cfRule>
  </conditionalFormatting>
  <conditionalFormatting sqref="G23">
    <cfRule type="cellIs" dxfId="36" priority="7" stopIfTrue="1" operator="lessThan">
      <formula>0</formula>
    </cfRule>
  </conditionalFormatting>
  <conditionalFormatting sqref="D25:E25">
    <cfRule type="cellIs" dxfId="35" priority="4" stopIfTrue="1" operator="lessThan">
      <formula>0</formula>
    </cfRule>
  </conditionalFormatting>
  <conditionalFormatting sqref="C25">
    <cfRule type="cellIs" dxfId="34" priority="3" stopIfTrue="1" operator="lessThan">
      <formula>0</formula>
    </cfRule>
  </conditionalFormatting>
  <conditionalFormatting sqref="F25">
    <cfRule type="cellIs" dxfId="33" priority="2" stopIfTrue="1" operator="lessThan">
      <formula>0</formula>
    </cfRule>
  </conditionalFormatting>
  <conditionalFormatting sqref="G25">
    <cfRule type="cellIs" dxfId="32" priority="1" stopIfTrue="1" operator="lessThan">
      <formula>0</formula>
    </cfRule>
  </conditionalFormatting>
  <printOptions horizontalCentered="1" verticalCentered="1"/>
  <pageMargins left="0.78740157480314965" right="0.78740157480314965" top="0.98425196850393704" bottom="0.98425196850393704" header="0.51181102362204722" footer="0.51181102362204722"/>
  <pageSetup paperSize="9" scale="67" orientation="landscape" r:id="rId1"/>
  <headerFooter alignWithMargins="0">
    <oddHeader>&amp;L&amp;F&amp;R&amp;G</oddHeader>
    <oddFooter>&amp;L&amp;D&amp;C© GENILEM -  utilisation libre, mais citation de source obligatoire&amp;R&amp;P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zoomScaleNormal="100" workbookViewId="0">
      <selection activeCell="F24" sqref="F24"/>
    </sheetView>
  </sheetViews>
  <sheetFormatPr baseColWidth="10" defaultColWidth="11.3984375" defaultRowHeight="13.15" x14ac:dyDescent="0.4"/>
  <cols>
    <col min="1" max="1" width="17.3984375" style="4" bestFit="1" customWidth="1"/>
    <col min="2" max="3" width="16.1328125" style="4" customWidth="1"/>
    <col min="4" max="4" width="2.73046875" style="4" bestFit="1" customWidth="1"/>
    <col min="5" max="5" width="37" style="4" bestFit="1" customWidth="1"/>
    <col min="6" max="7" width="14.73046875" style="4" customWidth="1"/>
    <col min="8" max="8" width="1.3984375" style="4" bestFit="1" customWidth="1"/>
    <col min="9" max="16384" width="11.3984375" style="4"/>
  </cols>
  <sheetData>
    <row r="1" spans="1:9" s="5" customFormat="1" x14ac:dyDescent="0.4">
      <c r="A1" s="191" t="s">
        <v>42</v>
      </c>
      <c r="B1" s="248" t="s">
        <v>105</v>
      </c>
      <c r="C1" s="248"/>
      <c r="D1" s="248"/>
      <c r="E1" s="248"/>
      <c r="H1" s="5" t="s">
        <v>44</v>
      </c>
    </row>
    <row r="2" spans="1:9" s="5" customFormat="1" x14ac:dyDescent="0.4">
      <c r="A2" s="192" t="s">
        <v>26</v>
      </c>
      <c r="B2" s="249" t="s">
        <v>30</v>
      </c>
      <c r="C2" s="249"/>
      <c r="D2" s="249"/>
      <c r="E2" s="249"/>
    </row>
    <row r="3" spans="1:9" s="5" customFormat="1" ht="92.25" customHeight="1" x14ac:dyDescent="0.4">
      <c r="A3" s="192" t="s">
        <v>45</v>
      </c>
      <c r="B3" s="248" t="s">
        <v>106</v>
      </c>
      <c r="C3" s="248"/>
      <c r="D3" s="248"/>
      <c r="E3" s="248"/>
    </row>
    <row r="4" spans="1:9" s="5" customFormat="1" ht="17.25" customHeight="1" x14ac:dyDescent="0.4">
      <c r="A4" s="192" t="s">
        <v>47</v>
      </c>
      <c r="B4" s="248" t="s">
        <v>252</v>
      </c>
      <c r="C4" s="248"/>
      <c r="D4" s="248"/>
      <c r="E4" s="248"/>
    </row>
    <row r="6" spans="1:9" x14ac:dyDescent="0.4">
      <c r="E6" s="145" t="s">
        <v>107</v>
      </c>
      <c r="F6" s="250" t="s">
        <v>108</v>
      </c>
      <c r="G6" s="251"/>
    </row>
    <row r="7" spans="1:9" s="18" customFormat="1" x14ac:dyDescent="0.4">
      <c r="H7" s="4"/>
      <c r="I7" s="4"/>
    </row>
    <row r="8" spans="1:9" x14ac:dyDescent="0.4">
      <c r="A8" s="19" t="s">
        <v>109</v>
      </c>
      <c r="B8" s="267" t="s">
        <v>110</v>
      </c>
      <c r="C8" s="270" t="s">
        <v>111</v>
      </c>
      <c r="F8" s="145" t="s">
        <v>112</v>
      </c>
      <c r="G8" s="145" t="s">
        <v>113</v>
      </c>
    </row>
    <row r="9" spans="1:9" x14ac:dyDescent="0.4">
      <c r="B9" s="268"/>
      <c r="C9" s="271"/>
      <c r="D9" s="20"/>
      <c r="E9" s="4" t="s">
        <v>114</v>
      </c>
      <c r="F9" s="21"/>
      <c r="G9" s="21"/>
    </row>
    <row r="10" spans="1:9" x14ac:dyDescent="0.4">
      <c r="B10" s="268"/>
      <c r="C10" s="271"/>
      <c r="E10" s="4" t="s">
        <v>115</v>
      </c>
      <c r="F10" s="21"/>
      <c r="G10" s="21"/>
    </row>
    <row r="11" spans="1:9" x14ac:dyDescent="0.4">
      <c r="B11" s="268"/>
      <c r="C11" s="271"/>
      <c r="E11" s="4" t="s">
        <v>116</v>
      </c>
      <c r="F11" s="21"/>
      <c r="G11" s="21"/>
    </row>
    <row r="12" spans="1:9" x14ac:dyDescent="0.4">
      <c r="B12" s="268"/>
      <c r="C12" s="271"/>
      <c r="E12" s="4" t="s">
        <v>117</v>
      </c>
      <c r="F12" s="21"/>
      <c r="G12" s="21"/>
    </row>
    <row r="13" spans="1:9" x14ac:dyDescent="0.4">
      <c r="B13" s="268"/>
      <c r="C13" s="271"/>
      <c r="E13" s="4" t="s">
        <v>118</v>
      </c>
      <c r="F13" s="21"/>
      <c r="G13" s="21"/>
    </row>
    <row r="14" spans="1:9" x14ac:dyDescent="0.4">
      <c r="B14" s="268"/>
      <c r="C14" s="271"/>
      <c r="E14" s="4" t="s">
        <v>119</v>
      </c>
      <c r="F14" s="21"/>
      <c r="G14" s="21"/>
    </row>
    <row r="15" spans="1:9" x14ac:dyDescent="0.4">
      <c r="B15" s="269"/>
      <c r="C15" s="272"/>
      <c r="E15" s="4" t="s">
        <v>120</v>
      </c>
      <c r="F15" s="21"/>
      <c r="G15" s="21"/>
    </row>
    <row r="17" spans="1:7" x14ac:dyDescent="0.4">
      <c r="A17" s="22" t="s">
        <v>121</v>
      </c>
      <c r="B17" s="273" t="s">
        <v>122</v>
      </c>
      <c r="F17" s="145" t="s">
        <v>112</v>
      </c>
      <c r="G17" s="23"/>
    </row>
    <row r="18" spans="1:7" x14ac:dyDescent="0.4">
      <c r="B18" s="274"/>
      <c r="C18" s="24"/>
      <c r="D18" s="20"/>
      <c r="E18" s="4" t="s">
        <v>71</v>
      </c>
      <c r="F18" s="21"/>
      <c r="G18" s="23"/>
    </row>
    <row r="19" spans="1:7" x14ac:dyDescent="0.4">
      <c r="B19" s="274"/>
      <c r="E19" s="4" t="s">
        <v>72</v>
      </c>
      <c r="F19" s="21"/>
      <c r="G19" s="23"/>
    </row>
    <row r="20" spans="1:7" x14ac:dyDescent="0.4">
      <c r="B20" s="274"/>
      <c r="E20" s="4" t="s">
        <v>73</v>
      </c>
      <c r="F20" s="21"/>
      <c r="G20" s="23"/>
    </row>
    <row r="21" spans="1:7" x14ac:dyDescent="0.4">
      <c r="B21" s="274"/>
      <c r="E21" s="4" t="s">
        <v>78</v>
      </c>
      <c r="F21" s="21"/>
      <c r="G21" s="23"/>
    </row>
    <row r="22" spans="1:7" x14ac:dyDescent="0.4">
      <c r="B22" s="274"/>
      <c r="E22" s="4" t="s">
        <v>123</v>
      </c>
      <c r="F22" s="21"/>
      <c r="G22" s="23"/>
    </row>
    <row r="23" spans="1:7" x14ac:dyDescent="0.4">
      <c r="B23" s="274"/>
      <c r="E23" s="4" t="s">
        <v>80</v>
      </c>
      <c r="F23" s="21"/>
      <c r="G23" s="23"/>
    </row>
    <row r="24" spans="1:7" x14ac:dyDescent="0.4">
      <c r="B24" s="275"/>
      <c r="E24" s="4" t="s">
        <v>120</v>
      </c>
      <c r="F24" s="21"/>
      <c r="G24" s="23"/>
    </row>
    <row r="25" spans="1:7" x14ac:dyDescent="0.4">
      <c r="G25" s="23"/>
    </row>
    <row r="26" spans="1:7" x14ac:dyDescent="0.4">
      <c r="B26" s="273" t="s">
        <v>124</v>
      </c>
      <c r="C26" s="20"/>
      <c r="D26" s="20"/>
      <c r="E26" s="4" t="s">
        <v>125</v>
      </c>
      <c r="F26" s="21"/>
    </row>
    <row r="27" spans="1:7" x14ac:dyDescent="0.4">
      <c r="B27" s="274"/>
      <c r="E27" s="4" t="s">
        <v>126</v>
      </c>
      <c r="F27" s="21"/>
    </row>
    <row r="28" spans="1:7" x14ac:dyDescent="0.4">
      <c r="B28" s="275"/>
      <c r="E28" s="25" t="s">
        <v>120</v>
      </c>
      <c r="F28" s="21"/>
    </row>
    <row r="29" spans="1:7" x14ac:dyDescent="0.4">
      <c r="E29" s="25"/>
      <c r="F29" s="23"/>
    </row>
    <row r="30" spans="1:7" x14ac:dyDescent="0.4">
      <c r="C30" s="276" t="s">
        <v>127</v>
      </c>
      <c r="G30" s="145" t="s">
        <v>128</v>
      </c>
    </row>
    <row r="31" spans="1:7" x14ac:dyDescent="0.4">
      <c r="C31" s="277"/>
      <c r="D31" s="20"/>
      <c r="E31" s="4" t="s">
        <v>71</v>
      </c>
      <c r="G31" s="21"/>
    </row>
    <row r="32" spans="1:7" x14ac:dyDescent="0.4">
      <c r="C32" s="277"/>
      <c r="E32" s="4" t="s">
        <v>72</v>
      </c>
      <c r="G32" s="21"/>
    </row>
    <row r="33" spans="1:7" x14ac:dyDescent="0.4">
      <c r="C33" s="277"/>
      <c r="E33" s="4" t="s">
        <v>73</v>
      </c>
      <c r="G33" s="21"/>
    </row>
    <row r="34" spans="1:7" x14ac:dyDescent="0.4">
      <c r="C34" s="277"/>
      <c r="E34" s="4" t="s">
        <v>78</v>
      </c>
      <c r="G34" s="21"/>
    </row>
    <row r="35" spans="1:7" x14ac:dyDescent="0.4">
      <c r="C35" s="277"/>
      <c r="E35" s="4" t="s">
        <v>80</v>
      </c>
      <c r="G35" s="21"/>
    </row>
    <row r="36" spans="1:7" x14ac:dyDescent="0.4">
      <c r="C36" s="278"/>
      <c r="E36" s="4" t="s">
        <v>120</v>
      </c>
      <c r="G36" s="21"/>
    </row>
    <row r="38" spans="1:7" x14ac:dyDescent="0.4">
      <c r="A38" s="26" t="s">
        <v>129</v>
      </c>
      <c r="B38" s="258" t="s">
        <v>130</v>
      </c>
      <c r="C38" s="261" t="s">
        <v>131</v>
      </c>
      <c r="F38" s="145" t="s">
        <v>112</v>
      </c>
      <c r="G38" s="145" t="s">
        <v>113</v>
      </c>
    </row>
    <row r="39" spans="1:7" x14ac:dyDescent="0.4">
      <c r="B39" s="259"/>
      <c r="C39" s="262"/>
      <c r="D39" s="20"/>
      <c r="E39" s="4" t="s">
        <v>132</v>
      </c>
      <c r="F39" s="21"/>
      <c r="G39" s="21"/>
    </row>
    <row r="40" spans="1:7" x14ac:dyDescent="0.4">
      <c r="B40" s="259"/>
      <c r="C40" s="262"/>
      <c r="E40" s="4" t="s">
        <v>133</v>
      </c>
      <c r="F40" s="21"/>
      <c r="G40" s="21"/>
    </row>
    <row r="41" spans="1:7" x14ac:dyDescent="0.4">
      <c r="B41" s="259"/>
      <c r="C41" s="262"/>
      <c r="E41" s="4" t="s">
        <v>134</v>
      </c>
      <c r="F41" s="21"/>
      <c r="G41" s="21"/>
    </row>
    <row r="42" spans="1:7" x14ac:dyDescent="0.4">
      <c r="B42" s="259"/>
      <c r="C42" s="262"/>
      <c r="E42" s="4" t="s">
        <v>135</v>
      </c>
      <c r="F42" s="21"/>
      <c r="G42" s="21"/>
    </row>
    <row r="43" spans="1:7" x14ac:dyDescent="0.4">
      <c r="B43" s="260"/>
      <c r="C43" s="263"/>
      <c r="E43" s="4" t="s">
        <v>120</v>
      </c>
      <c r="F43" s="21"/>
      <c r="G43" s="21"/>
    </row>
    <row r="45" spans="1:7" x14ac:dyDescent="0.4">
      <c r="A45" s="22" t="s">
        <v>136</v>
      </c>
      <c r="C45" s="264" t="s">
        <v>137</v>
      </c>
      <c r="G45" s="145" t="s">
        <v>128</v>
      </c>
    </row>
    <row r="46" spans="1:7" x14ac:dyDescent="0.4">
      <c r="C46" s="265"/>
      <c r="D46" s="20"/>
      <c r="E46" s="4" t="s">
        <v>125</v>
      </c>
      <c r="G46" s="21"/>
    </row>
    <row r="47" spans="1:7" x14ac:dyDescent="0.4">
      <c r="C47" s="265"/>
      <c r="E47" s="4" t="s">
        <v>126</v>
      </c>
      <c r="G47" s="21"/>
    </row>
    <row r="48" spans="1:7" x14ac:dyDescent="0.4">
      <c r="C48" s="266"/>
      <c r="E48" s="25" t="s">
        <v>120</v>
      </c>
      <c r="G48" s="21"/>
    </row>
    <row r="50" spans="1:7" x14ac:dyDescent="0.4">
      <c r="A50" s="27" t="s">
        <v>138</v>
      </c>
      <c r="B50" s="252" t="s">
        <v>139</v>
      </c>
      <c r="C50" s="255" t="s">
        <v>140</v>
      </c>
      <c r="F50" s="145" t="s">
        <v>112</v>
      </c>
      <c r="G50" s="145" t="s">
        <v>128</v>
      </c>
    </row>
    <row r="51" spans="1:7" x14ac:dyDescent="0.4">
      <c r="B51" s="253"/>
      <c r="C51" s="256"/>
      <c r="D51" s="24"/>
      <c r="E51" s="4" t="s">
        <v>141</v>
      </c>
      <c r="F51" s="21"/>
      <c r="G51" s="21"/>
    </row>
    <row r="52" spans="1:7" x14ac:dyDescent="0.4">
      <c r="B52" s="253"/>
      <c r="C52" s="256"/>
      <c r="E52" s="4" t="s">
        <v>142</v>
      </c>
      <c r="F52" s="21"/>
      <c r="G52" s="21"/>
    </row>
    <row r="53" spans="1:7" x14ac:dyDescent="0.4">
      <c r="B53" s="254"/>
      <c r="C53" s="257"/>
      <c r="E53" s="4" t="s">
        <v>143</v>
      </c>
      <c r="F53" s="21"/>
      <c r="G53" s="21"/>
    </row>
  </sheetData>
  <mergeCells count="15">
    <mergeCell ref="B8:B15"/>
    <mergeCell ref="C8:C15"/>
    <mergeCell ref="B17:B24"/>
    <mergeCell ref="B26:B28"/>
    <mergeCell ref="C30:C36"/>
    <mergeCell ref="B50:B53"/>
    <mergeCell ref="C50:C53"/>
    <mergeCell ref="B38:B43"/>
    <mergeCell ref="C38:C43"/>
    <mergeCell ref="C45:C48"/>
    <mergeCell ref="B1:E1"/>
    <mergeCell ref="B2:E2"/>
    <mergeCell ref="B3:E3"/>
    <mergeCell ref="B4:E4"/>
    <mergeCell ref="F6:G6"/>
  </mergeCells>
  <pageMargins left="0.70866141732283472" right="0.70866141732283472" top="0.74803149606299213" bottom="0.74803149606299213" header="0.31496062992125984" footer="0.31496062992125984"/>
  <pageSetup paperSize="9" scale="74" orientation="portrait" r:id="rId1"/>
  <headerFooter>
    <oddHeader>&amp;L&amp;F&amp;R&amp;G</oddHeader>
    <oddFooter>&amp;L&amp;D&amp;C© GENILEM -  utilisation libre, mais citation de source obligatoire&amp;R&amp;P</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4"/>
  <sheetViews>
    <sheetView showGridLines="0" zoomScale="80" zoomScaleNormal="80" workbookViewId="0">
      <pane ySplit="7" topLeftCell="A8" activePane="bottomLeft" state="frozen"/>
      <selection pane="bottomLeft" activeCell="E24" sqref="E24"/>
    </sheetView>
  </sheetViews>
  <sheetFormatPr baseColWidth="10" defaultColWidth="11.3984375" defaultRowHeight="13.15" x14ac:dyDescent="0.4"/>
  <cols>
    <col min="1" max="1" width="16.73046875" style="30" customWidth="1"/>
    <col min="2" max="2" width="47.9296875" style="29" customWidth="1"/>
    <col min="3" max="15" width="11.3984375" style="28"/>
    <col min="16" max="16" width="13" style="28" bestFit="1" customWidth="1"/>
    <col min="17" max="17" width="11.3984375" style="29"/>
    <col min="18" max="18" width="2.265625" style="29" bestFit="1" customWidth="1"/>
    <col min="19" max="16384" width="11.3984375" style="29"/>
  </cols>
  <sheetData>
    <row r="1" spans="1:18" x14ac:dyDescent="0.4">
      <c r="A1" s="191" t="s">
        <v>42</v>
      </c>
      <c r="B1" s="248" t="s">
        <v>144</v>
      </c>
      <c r="C1" s="248"/>
      <c r="D1" s="248"/>
      <c r="R1" s="29" t="s">
        <v>44</v>
      </c>
    </row>
    <row r="2" spans="1:18" x14ac:dyDescent="0.4">
      <c r="A2" s="192" t="s">
        <v>26</v>
      </c>
      <c r="B2" s="249" t="s">
        <v>32</v>
      </c>
      <c r="C2" s="249"/>
      <c r="D2" s="249"/>
    </row>
    <row r="3" spans="1:18" ht="25.15" customHeight="1" x14ac:dyDescent="0.4">
      <c r="A3" s="192" t="s">
        <v>45</v>
      </c>
      <c r="B3" s="248" t="s">
        <v>253</v>
      </c>
      <c r="C3" s="248"/>
      <c r="D3" s="248"/>
    </row>
    <row r="4" spans="1:18" ht="94.5" customHeight="1" x14ac:dyDescent="0.4">
      <c r="A4" s="192" t="s">
        <v>47</v>
      </c>
      <c r="B4" s="279" t="s">
        <v>251</v>
      </c>
      <c r="C4" s="279"/>
      <c r="D4" s="279"/>
    </row>
    <row r="5" spans="1:18" ht="37.5" customHeight="1" x14ac:dyDescent="0.9">
      <c r="A5" s="143" t="s">
        <v>145</v>
      </c>
    </row>
    <row r="6" spans="1:18" ht="37.5" customHeight="1" thickBot="1" x14ac:dyDescent="0.95">
      <c r="B6" s="143"/>
    </row>
    <row r="7" spans="1:18" s="31" customFormat="1" ht="26.25" x14ac:dyDescent="0.4">
      <c r="A7" s="146" t="s">
        <v>146</v>
      </c>
      <c r="B7" s="147" t="s">
        <v>107</v>
      </c>
      <c r="C7" s="148" t="s">
        <v>49</v>
      </c>
      <c r="D7" s="149" t="s">
        <v>147</v>
      </c>
      <c r="E7" s="149" t="s">
        <v>148</v>
      </c>
      <c r="F7" s="149" t="s">
        <v>149</v>
      </c>
      <c r="G7" s="149" t="s">
        <v>150</v>
      </c>
      <c r="H7" s="149" t="s">
        <v>151</v>
      </c>
      <c r="I7" s="149" t="s">
        <v>152</v>
      </c>
      <c r="J7" s="149" t="s">
        <v>153</v>
      </c>
      <c r="K7" s="149" t="s">
        <v>154</v>
      </c>
      <c r="L7" s="149" t="s">
        <v>155</v>
      </c>
      <c r="M7" s="149" t="s">
        <v>156</v>
      </c>
      <c r="N7" s="149" t="s">
        <v>157</v>
      </c>
      <c r="O7" s="149" t="s">
        <v>158</v>
      </c>
      <c r="P7" s="223" t="s">
        <v>51</v>
      </c>
      <c r="Q7" s="204" t="s">
        <v>52</v>
      </c>
    </row>
    <row r="8" spans="1:18" ht="12.75" customHeight="1" x14ac:dyDescent="0.4">
      <c r="A8" s="289" t="s">
        <v>159</v>
      </c>
      <c r="B8" s="32" t="s">
        <v>160</v>
      </c>
      <c r="C8" s="316"/>
      <c r="D8" s="317">
        <v>3200</v>
      </c>
      <c r="E8" s="317">
        <v>7500</v>
      </c>
      <c r="F8" s="317">
        <v>8000</v>
      </c>
      <c r="G8" s="317">
        <v>6400</v>
      </c>
      <c r="H8" s="317">
        <v>5000</v>
      </c>
      <c r="I8" s="317">
        <v>8750</v>
      </c>
      <c r="J8" s="317">
        <v>9750</v>
      </c>
      <c r="K8" s="317">
        <v>12370</v>
      </c>
      <c r="L8" s="317">
        <v>15380</v>
      </c>
      <c r="M8" s="317">
        <v>22000</v>
      </c>
      <c r="N8" s="317">
        <v>24000</v>
      </c>
      <c r="O8" s="317">
        <v>26000</v>
      </c>
      <c r="P8" s="224">
        <f>SUM(D8:O8)</f>
        <v>148350</v>
      </c>
      <c r="Q8" s="205">
        <f>C8+P8</f>
        <v>148350</v>
      </c>
    </row>
    <row r="9" spans="1:18" x14ac:dyDescent="0.4">
      <c r="A9" s="290"/>
      <c r="B9" s="33" t="s">
        <v>161</v>
      </c>
      <c r="C9" s="318"/>
      <c r="D9" s="319"/>
      <c r="E9" s="319">
        <v>500</v>
      </c>
      <c r="F9" s="319">
        <v>1000</v>
      </c>
      <c r="G9" s="319">
        <v>2400</v>
      </c>
      <c r="H9" s="319">
        <v>1800</v>
      </c>
      <c r="I9" s="319">
        <v>3600</v>
      </c>
      <c r="J9" s="319">
        <v>4200</v>
      </c>
      <c r="K9" s="319">
        <v>3950</v>
      </c>
      <c r="L9" s="319">
        <v>6500</v>
      </c>
      <c r="M9" s="319">
        <v>10500</v>
      </c>
      <c r="N9" s="319">
        <v>12000</v>
      </c>
      <c r="O9" s="319">
        <v>14500</v>
      </c>
      <c r="P9" s="225">
        <f>SUM(D9:O9)</f>
        <v>60950</v>
      </c>
      <c r="Q9" s="206">
        <f t="shared" ref="Q9:Q11" si="0">C9+P9</f>
        <v>60950</v>
      </c>
    </row>
    <row r="10" spans="1:18" x14ac:dyDescent="0.4">
      <c r="A10" s="290"/>
      <c r="B10" s="33" t="s">
        <v>162</v>
      </c>
      <c r="C10" s="318"/>
      <c r="D10" s="319"/>
      <c r="E10" s="319"/>
      <c r="F10" s="319">
        <v>300</v>
      </c>
      <c r="G10" s="319">
        <v>600</v>
      </c>
      <c r="H10" s="319">
        <v>950</v>
      </c>
      <c r="I10" s="319">
        <v>1250</v>
      </c>
      <c r="J10" s="319">
        <v>2050</v>
      </c>
      <c r="K10" s="319">
        <v>1480</v>
      </c>
      <c r="L10" s="319">
        <v>2800</v>
      </c>
      <c r="M10" s="319">
        <v>4550</v>
      </c>
      <c r="N10" s="319">
        <v>5000</v>
      </c>
      <c r="O10" s="319">
        <v>6800</v>
      </c>
      <c r="P10" s="225">
        <f>SUM(D10:O10)</f>
        <v>25780</v>
      </c>
      <c r="Q10" s="206">
        <f t="shared" si="0"/>
        <v>25780</v>
      </c>
    </row>
    <row r="11" spans="1:18" x14ac:dyDescent="0.4">
      <c r="A11" s="291"/>
      <c r="B11" s="34" t="s">
        <v>142</v>
      </c>
      <c r="C11" s="320"/>
      <c r="D11" s="321"/>
      <c r="E11" s="321"/>
      <c r="F11" s="321"/>
      <c r="G11" s="321"/>
      <c r="H11" s="321">
        <v>3000</v>
      </c>
      <c r="I11" s="321">
        <v>2500</v>
      </c>
      <c r="J11" s="321">
        <v>500</v>
      </c>
      <c r="K11" s="321"/>
      <c r="L11" s="321">
        <v>4000</v>
      </c>
      <c r="M11" s="321"/>
      <c r="N11" s="321">
        <v>1500</v>
      </c>
      <c r="O11" s="321">
        <v>600</v>
      </c>
      <c r="P11" s="225">
        <f>SUM(D11:O11)</f>
        <v>12100</v>
      </c>
      <c r="Q11" s="207">
        <f t="shared" si="0"/>
        <v>12100</v>
      </c>
    </row>
    <row r="12" spans="1:18" s="39" customFormat="1" x14ac:dyDescent="0.4">
      <c r="A12" s="35"/>
      <c r="B12" s="36" t="s">
        <v>163</v>
      </c>
      <c r="C12" s="37">
        <f>SUM(C8:C11)</f>
        <v>0</v>
      </c>
      <c r="D12" s="38">
        <f>SUM(D8:D11)</f>
        <v>3200</v>
      </c>
      <c r="E12" s="38">
        <f>SUM(E8:E11)</f>
        <v>8000</v>
      </c>
      <c r="F12" s="38">
        <f t="shared" ref="F12:O12" si="1">SUM(F8:F11)</f>
        <v>9300</v>
      </c>
      <c r="G12" s="38">
        <f t="shared" si="1"/>
        <v>9400</v>
      </c>
      <c r="H12" s="38">
        <f t="shared" si="1"/>
        <v>10750</v>
      </c>
      <c r="I12" s="38">
        <f t="shared" si="1"/>
        <v>16100</v>
      </c>
      <c r="J12" s="38">
        <f t="shared" si="1"/>
        <v>16500</v>
      </c>
      <c r="K12" s="38">
        <f t="shared" si="1"/>
        <v>17800</v>
      </c>
      <c r="L12" s="38">
        <f t="shared" si="1"/>
        <v>28680</v>
      </c>
      <c r="M12" s="38">
        <f t="shared" si="1"/>
        <v>37050</v>
      </c>
      <c r="N12" s="38">
        <f t="shared" si="1"/>
        <v>42500</v>
      </c>
      <c r="O12" s="38">
        <f t="shared" si="1"/>
        <v>47900</v>
      </c>
      <c r="P12" s="203">
        <f t="shared" ref="P12" si="2">SUM(D12:O12)</f>
        <v>247180</v>
      </c>
      <c r="Q12" s="208">
        <f>C12+P12</f>
        <v>247180</v>
      </c>
    </row>
    <row r="13" spans="1:18" x14ac:dyDescent="0.4">
      <c r="A13" s="292" t="s">
        <v>61</v>
      </c>
      <c r="B13" s="40" t="s">
        <v>125</v>
      </c>
      <c r="C13" s="322">
        <v>1000</v>
      </c>
      <c r="D13" s="323">
        <v>150</v>
      </c>
      <c r="E13" s="323">
        <v>400</v>
      </c>
      <c r="F13" s="323">
        <v>600</v>
      </c>
      <c r="G13" s="323">
        <v>350</v>
      </c>
      <c r="H13" s="323">
        <v>280</v>
      </c>
      <c r="I13" s="323">
        <v>650</v>
      </c>
      <c r="J13" s="323">
        <v>750</v>
      </c>
      <c r="K13" s="323">
        <v>900</v>
      </c>
      <c r="L13" s="323">
        <v>1100</v>
      </c>
      <c r="M13" s="323">
        <v>1650</v>
      </c>
      <c r="N13" s="323">
        <v>1800</v>
      </c>
      <c r="O13" s="323">
        <v>2350</v>
      </c>
      <c r="P13" s="225">
        <f>-SUM(D13:O13)</f>
        <v>-10980</v>
      </c>
      <c r="Q13" s="209">
        <f>-C13+P13</f>
        <v>-11980</v>
      </c>
    </row>
    <row r="14" spans="1:18" x14ac:dyDescent="0.4">
      <c r="A14" s="293"/>
      <c r="B14" s="41" t="s">
        <v>164</v>
      </c>
      <c r="C14" s="324"/>
      <c r="D14" s="325"/>
      <c r="E14" s="325">
        <v>600</v>
      </c>
      <c r="F14" s="325">
        <v>800</v>
      </c>
      <c r="G14" s="325">
        <v>500</v>
      </c>
      <c r="H14" s="325">
        <v>450</v>
      </c>
      <c r="I14" s="325">
        <v>650</v>
      </c>
      <c r="J14" s="325">
        <v>700</v>
      </c>
      <c r="K14" s="325">
        <v>685</v>
      </c>
      <c r="L14" s="325">
        <v>725</v>
      </c>
      <c r="M14" s="325">
        <v>1400</v>
      </c>
      <c r="N14" s="325">
        <v>1520</v>
      </c>
      <c r="O14" s="325">
        <v>1670</v>
      </c>
      <c r="P14" s="225">
        <f t="shared" ref="P14:P16" si="3">-SUM(D14:O14)</f>
        <v>-9700</v>
      </c>
      <c r="Q14" s="210">
        <f t="shared" ref="Q14:Q16" si="4">-C14+P14</f>
        <v>-9700</v>
      </c>
    </row>
    <row r="15" spans="1:18" x14ac:dyDescent="0.4">
      <c r="A15" s="293"/>
      <c r="B15" s="41" t="s">
        <v>165</v>
      </c>
      <c r="C15" s="324"/>
      <c r="D15" s="325"/>
      <c r="E15" s="325"/>
      <c r="F15" s="325">
        <v>900</v>
      </c>
      <c r="G15" s="325">
        <v>700</v>
      </c>
      <c r="H15" s="325">
        <v>680</v>
      </c>
      <c r="I15" s="325">
        <v>730</v>
      </c>
      <c r="J15" s="325">
        <v>900</v>
      </c>
      <c r="K15" s="325">
        <v>755</v>
      </c>
      <c r="L15" s="325">
        <v>1635</v>
      </c>
      <c r="M15" s="325">
        <v>1900</v>
      </c>
      <c r="N15" s="325">
        <v>2150</v>
      </c>
      <c r="O15" s="325">
        <v>2300</v>
      </c>
      <c r="P15" s="225">
        <f t="shared" si="3"/>
        <v>-12650</v>
      </c>
      <c r="Q15" s="210">
        <f t="shared" si="4"/>
        <v>-12650</v>
      </c>
    </row>
    <row r="16" spans="1:18" x14ac:dyDescent="0.4">
      <c r="A16" s="294"/>
      <c r="B16" s="42" t="s">
        <v>166</v>
      </c>
      <c r="C16" s="326"/>
      <c r="D16" s="325"/>
      <c r="E16" s="325"/>
      <c r="F16" s="325"/>
      <c r="G16" s="325"/>
      <c r="H16" s="325">
        <v>800</v>
      </c>
      <c r="I16" s="325">
        <v>750</v>
      </c>
      <c r="J16" s="325">
        <v>40</v>
      </c>
      <c r="K16" s="325"/>
      <c r="L16" s="325">
        <v>1250</v>
      </c>
      <c r="M16" s="325"/>
      <c r="N16" s="325">
        <v>400</v>
      </c>
      <c r="O16" s="325">
        <v>50</v>
      </c>
      <c r="P16" s="225">
        <f t="shared" si="3"/>
        <v>-3290</v>
      </c>
      <c r="Q16" s="211">
        <f t="shared" si="4"/>
        <v>-3290</v>
      </c>
    </row>
    <row r="17" spans="1:17" s="39" customFormat="1" ht="14.25" customHeight="1" x14ac:dyDescent="0.4">
      <c r="A17" s="43"/>
      <c r="B17" s="36" t="s">
        <v>167</v>
      </c>
      <c r="C17" s="44">
        <f>-SUM(C13:C16)</f>
        <v>-1000</v>
      </c>
      <c r="D17" s="201">
        <f t="shared" ref="D17:O17" si="5">-SUM(D13:D16)</f>
        <v>-150</v>
      </c>
      <c r="E17" s="201">
        <f t="shared" si="5"/>
        <v>-1000</v>
      </c>
      <c r="F17" s="201">
        <f t="shared" si="5"/>
        <v>-2300</v>
      </c>
      <c r="G17" s="201">
        <f t="shared" si="5"/>
        <v>-1550</v>
      </c>
      <c r="H17" s="201">
        <f t="shared" si="5"/>
        <v>-2210</v>
      </c>
      <c r="I17" s="201">
        <f t="shared" si="5"/>
        <v>-2780</v>
      </c>
      <c r="J17" s="201">
        <f t="shared" si="5"/>
        <v>-2390</v>
      </c>
      <c r="K17" s="201">
        <f t="shared" si="5"/>
        <v>-2340</v>
      </c>
      <c r="L17" s="201">
        <f t="shared" si="5"/>
        <v>-4710</v>
      </c>
      <c r="M17" s="201">
        <f t="shared" si="5"/>
        <v>-4950</v>
      </c>
      <c r="N17" s="201">
        <f t="shared" si="5"/>
        <v>-5870</v>
      </c>
      <c r="O17" s="201">
        <f t="shared" si="5"/>
        <v>-6370</v>
      </c>
      <c r="P17" s="202">
        <f>SUM(D17:O17)</f>
        <v>-36620</v>
      </c>
      <c r="Q17" s="208">
        <f>C17+P17</f>
        <v>-37620</v>
      </c>
    </row>
    <row r="18" spans="1:17" s="39" customFormat="1" ht="13.5" thickBot="1" x14ac:dyDescent="0.45">
      <c r="A18" s="45"/>
      <c r="B18" s="46" t="s">
        <v>68</v>
      </c>
      <c r="C18" s="47">
        <f>C12+C17</f>
        <v>-1000</v>
      </c>
      <c r="D18" s="48">
        <f>D12+D17</f>
        <v>3050</v>
      </c>
      <c r="E18" s="48">
        <f t="shared" ref="E18:O18" si="6">E12+E17</f>
        <v>7000</v>
      </c>
      <c r="F18" s="48">
        <f t="shared" si="6"/>
        <v>7000</v>
      </c>
      <c r="G18" s="48">
        <f t="shared" si="6"/>
        <v>7850</v>
      </c>
      <c r="H18" s="48">
        <f t="shared" si="6"/>
        <v>8540</v>
      </c>
      <c r="I18" s="48">
        <f t="shared" si="6"/>
        <v>13320</v>
      </c>
      <c r="J18" s="48">
        <f t="shared" si="6"/>
        <v>14110</v>
      </c>
      <c r="K18" s="48">
        <f t="shared" si="6"/>
        <v>15460</v>
      </c>
      <c r="L18" s="48">
        <f t="shared" si="6"/>
        <v>23970</v>
      </c>
      <c r="M18" s="48">
        <f t="shared" si="6"/>
        <v>32100</v>
      </c>
      <c r="N18" s="48">
        <f t="shared" si="6"/>
        <v>36630</v>
      </c>
      <c r="O18" s="48">
        <f t="shared" si="6"/>
        <v>41530</v>
      </c>
      <c r="P18" s="226">
        <f>SUM(D18:O18)</f>
        <v>210560</v>
      </c>
      <c r="Q18" s="212">
        <f>C18+P18</f>
        <v>209560</v>
      </c>
    </row>
    <row r="19" spans="1:17" ht="13.5" thickTop="1" x14ac:dyDescent="0.4">
      <c r="A19" s="295" t="s">
        <v>71</v>
      </c>
      <c r="B19" s="41" t="s">
        <v>168</v>
      </c>
      <c r="C19" s="324"/>
      <c r="D19" s="325">
        <v>6000</v>
      </c>
      <c r="E19" s="325">
        <v>6000</v>
      </c>
      <c r="F19" s="325">
        <v>6000</v>
      </c>
      <c r="G19" s="325">
        <v>6000</v>
      </c>
      <c r="H19" s="325">
        <v>6000</v>
      </c>
      <c r="I19" s="325">
        <v>6000</v>
      </c>
      <c r="J19" s="325">
        <v>6000</v>
      </c>
      <c r="K19" s="325">
        <v>6000</v>
      </c>
      <c r="L19" s="325">
        <v>6000</v>
      </c>
      <c r="M19" s="325">
        <v>6000</v>
      </c>
      <c r="N19" s="325">
        <v>6000</v>
      </c>
      <c r="O19" s="327">
        <v>12000</v>
      </c>
      <c r="P19" s="227">
        <f>-SUM(D19:O19)</f>
        <v>-78000</v>
      </c>
      <c r="Q19" s="213">
        <f>-C19+P19</f>
        <v>-78000</v>
      </c>
    </row>
    <row r="20" spans="1:17" x14ac:dyDescent="0.4">
      <c r="A20" s="296"/>
      <c r="B20" s="41" t="s">
        <v>169</v>
      </c>
      <c r="C20" s="324"/>
      <c r="D20" s="325">
        <v>4500</v>
      </c>
      <c r="E20" s="325">
        <v>4500</v>
      </c>
      <c r="F20" s="325">
        <v>4500</v>
      </c>
      <c r="G20" s="325">
        <v>4500</v>
      </c>
      <c r="H20" s="325">
        <v>4500</v>
      </c>
      <c r="I20" s="325">
        <v>4500</v>
      </c>
      <c r="J20" s="325">
        <v>4500</v>
      </c>
      <c r="K20" s="325">
        <v>4500</v>
      </c>
      <c r="L20" s="325">
        <v>4500</v>
      </c>
      <c r="M20" s="325">
        <v>4500</v>
      </c>
      <c r="N20" s="325">
        <v>4500</v>
      </c>
      <c r="O20" s="327">
        <v>9000</v>
      </c>
      <c r="P20" s="227">
        <f t="shared" ref="P20:P57" si="7">-SUM(D20:O20)</f>
        <v>-58500</v>
      </c>
      <c r="Q20" s="213">
        <f t="shared" ref="Q20:Q57" si="8">-C20+P20</f>
        <v>-58500</v>
      </c>
    </row>
    <row r="21" spans="1:17" x14ac:dyDescent="0.4">
      <c r="A21" s="296"/>
      <c r="B21" s="41" t="s">
        <v>170</v>
      </c>
      <c r="C21" s="324"/>
      <c r="D21" s="325"/>
      <c r="E21" s="325"/>
      <c r="F21" s="325"/>
      <c r="G21" s="325"/>
      <c r="H21" s="325">
        <v>500</v>
      </c>
      <c r="I21" s="325">
        <v>500</v>
      </c>
      <c r="J21" s="325">
        <v>500</v>
      </c>
      <c r="K21" s="325">
        <v>500</v>
      </c>
      <c r="L21" s="325">
        <v>500</v>
      </c>
      <c r="M21" s="325">
        <v>500</v>
      </c>
      <c r="N21" s="325">
        <v>500</v>
      </c>
      <c r="O21" s="327">
        <v>500</v>
      </c>
      <c r="P21" s="227">
        <f t="shared" si="7"/>
        <v>-4000</v>
      </c>
      <c r="Q21" s="213">
        <f t="shared" si="8"/>
        <v>-4000</v>
      </c>
    </row>
    <row r="22" spans="1:17" x14ac:dyDescent="0.4">
      <c r="A22" s="296"/>
      <c r="B22" s="41" t="s">
        <v>171</v>
      </c>
      <c r="C22" s="324"/>
      <c r="D22" s="325"/>
      <c r="E22" s="325"/>
      <c r="F22" s="325"/>
      <c r="G22" s="325"/>
      <c r="H22" s="325"/>
      <c r="I22" s="325"/>
      <c r="J22" s="325">
        <v>500</v>
      </c>
      <c r="K22" s="325">
        <v>500</v>
      </c>
      <c r="L22" s="325">
        <v>500</v>
      </c>
      <c r="M22" s="325">
        <v>500</v>
      </c>
      <c r="N22" s="325">
        <v>500</v>
      </c>
      <c r="O22" s="327">
        <v>500</v>
      </c>
      <c r="P22" s="227">
        <f t="shared" si="7"/>
        <v>-3000</v>
      </c>
      <c r="Q22" s="213">
        <f t="shared" si="8"/>
        <v>-3000</v>
      </c>
    </row>
    <row r="23" spans="1:17" x14ac:dyDescent="0.4">
      <c r="A23" s="296"/>
      <c r="B23" s="41" t="s">
        <v>172</v>
      </c>
      <c r="C23" s="324"/>
      <c r="D23" s="325">
        <v>840</v>
      </c>
      <c r="E23" s="325">
        <v>840</v>
      </c>
      <c r="F23" s="325" t="s">
        <v>62</v>
      </c>
      <c r="G23" s="325">
        <v>840</v>
      </c>
      <c r="H23" s="325">
        <v>880</v>
      </c>
      <c r="I23" s="325">
        <v>880</v>
      </c>
      <c r="J23" s="325">
        <v>920</v>
      </c>
      <c r="K23" s="325">
        <v>920</v>
      </c>
      <c r="L23" s="325">
        <v>920</v>
      </c>
      <c r="M23" s="325">
        <v>920</v>
      </c>
      <c r="N23" s="325">
        <v>920</v>
      </c>
      <c r="O23" s="327">
        <v>1760</v>
      </c>
      <c r="P23" s="227">
        <f t="shared" si="7"/>
        <v>-10640</v>
      </c>
      <c r="Q23" s="213">
        <f t="shared" si="8"/>
        <v>-10640</v>
      </c>
    </row>
    <row r="24" spans="1:17" x14ac:dyDescent="0.4">
      <c r="A24" s="296"/>
      <c r="B24" s="41" t="s">
        <v>173</v>
      </c>
      <c r="C24" s="324"/>
      <c r="D24" s="325">
        <v>630</v>
      </c>
      <c r="E24" s="325">
        <v>630</v>
      </c>
      <c r="F24" s="325">
        <v>630</v>
      </c>
      <c r="G24" s="325">
        <v>630</v>
      </c>
      <c r="H24" s="325">
        <v>660</v>
      </c>
      <c r="I24" s="325">
        <v>660</v>
      </c>
      <c r="J24" s="325">
        <v>690</v>
      </c>
      <c r="K24" s="325">
        <v>690</v>
      </c>
      <c r="L24" s="325">
        <v>690</v>
      </c>
      <c r="M24" s="325">
        <v>690</v>
      </c>
      <c r="N24" s="325">
        <v>690</v>
      </c>
      <c r="O24" s="327">
        <v>1320</v>
      </c>
      <c r="P24" s="227">
        <f t="shared" si="7"/>
        <v>-8610</v>
      </c>
      <c r="Q24" s="213">
        <f t="shared" si="8"/>
        <v>-8610</v>
      </c>
    </row>
    <row r="25" spans="1:17" x14ac:dyDescent="0.4">
      <c r="A25" s="296"/>
      <c r="B25" s="41" t="s">
        <v>174</v>
      </c>
      <c r="C25" s="324"/>
      <c r="D25" s="325"/>
      <c r="E25" s="325"/>
      <c r="F25" s="325"/>
      <c r="G25" s="325"/>
      <c r="H25" s="325"/>
      <c r="I25" s="325"/>
      <c r="J25" s="325"/>
      <c r="K25" s="325"/>
      <c r="L25" s="325"/>
      <c r="M25" s="325"/>
      <c r="N25" s="325"/>
      <c r="O25" s="327"/>
      <c r="P25" s="227">
        <f>-SUM(D25:O25)</f>
        <v>0</v>
      </c>
      <c r="Q25" s="213">
        <f t="shared" si="8"/>
        <v>0</v>
      </c>
    </row>
    <row r="26" spans="1:17" x14ac:dyDescent="0.4">
      <c r="A26" s="297"/>
      <c r="B26" s="42" t="s">
        <v>175</v>
      </c>
      <c r="C26" s="324">
        <v>1500</v>
      </c>
      <c r="D26" s="325"/>
      <c r="E26" s="325"/>
      <c r="F26" s="325"/>
      <c r="G26" s="325"/>
      <c r="H26" s="325">
        <v>1000</v>
      </c>
      <c r="I26" s="325"/>
      <c r="J26" s="325">
        <v>1000</v>
      </c>
      <c r="K26" s="325"/>
      <c r="L26" s="325"/>
      <c r="M26" s="325"/>
      <c r="N26" s="325"/>
      <c r="O26" s="327"/>
      <c r="P26" s="227">
        <f>-SUM(D26:O26)</f>
        <v>-2000</v>
      </c>
      <c r="Q26" s="213">
        <f t="shared" si="8"/>
        <v>-3500</v>
      </c>
    </row>
    <row r="27" spans="1:17" x14ac:dyDescent="0.4">
      <c r="A27" s="280" t="s">
        <v>72</v>
      </c>
      <c r="B27" s="40" t="s">
        <v>176</v>
      </c>
      <c r="C27" s="322">
        <v>4500</v>
      </c>
      <c r="D27" s="323">
        <v>1500</v>
      </c>
      <c r="E27" s="323">
        <v>1500</v>
      </c>
      <c r="F27" s="323">
        <v>1500</v>
      </c>
      <c r="G27" s="323">
        <v>1500</v>
      </c>
      <c r="H27" s="323">
        <v>1500</v>
      </c>
      <c r="I27" s="323">
        <v>1500</v>
      </c>
      <c r="J27" s="323">
        <v>1500</v>
      </c>
      <c r="K27" s="323">
        <v>1500</v>
      </c>
      <c r="L27" s="323">
        <v>1500</v>
      </c>
      <c r="M27" s="323">
        <v>1500</v>
      </c>
      <c r="N27" s="323">
        <v>1500</v>
      </c>
      <c r="O27" s="328">
        <v>1500</v>
      </c>
      <c r="P27" s="224">
        <f t="shared" si="7"/>
        <v>-18000</v>
      </c>
      <c r="Q27" s="214">
        <f t="shared" si="8"/>
        <v>-22500</v>
      </c>
    </row>
    <row r="28" spans="1:17" x14ac:dyDescent="0.4">
      <c r="A28" s="281"/>
      <c r="B28" s="41" t="s">
        <v>177</v>
      </c>
      <c r="C28" s="324"/>
      <c r="D28" s="325">
        <v>150</v>
      </c>
      <c r="E28" s="325">
        <v>150</v>
      </c>
      <c r="F28" s="325">
        <v>150</v>
      </c>
      <c r="G28" s="325">
        <v>150</v>
      </c>
      <c r="H28" s="325">
        <v>150</v>
      </c>
      <c r="I28" s="325">
        <v>150</v>
      </c>
      <c r="J28" s="325">
        <v>150</v>
      </c>
      <c r="K28" s="325">
        <v>150</v>
      </c>
      <c r="L28" s="325">
        <v>150</v>
      </c>
      <c r="M28" s="325">
        <v>150</v>
      </c>
      <c r="N28" s="325">
        <v>150</v>
      </c>
      <c r="O28" s="327">
        <v>150</v>
      </c>
      <c r="P28" s="225">
        <f t="shared" si="7"/>
        <v>-1800</v>
      </c>
      <c r="Q28" s="213">
        <f t="shared" si="8"/>
        <v>-1800</v>
      </c>
    </row>
    <row r="29" spans="1:17" x14ac:dyDescent="0.4">
      <c r="A29" s="281"/>
      <c r="B29" s="41" t="s">
        <v>178</v>
      </c>
      <c r="C29" s="324"/>
      <c r="D29" s="325"/>
      <c r="E29" s="325"/>
      <c r="F29" s="325"/>
      <c r="G29" s="325"/>
      <c r="H29" s="325"/>
      <c r="I29" s="325">
        <v>500</v>
      </c>
      <c r="J29" s="325"/>
      <c r="K29" s="325"/>
      <c r="L29" s="325"/>
      <c r="M29" s="325"/>
      <c r="N29" s="325"/>
      <c r="O29" s="327">
        <v>500</v>
      </c>
      <c r="P29" s="225">
        <f t="shared" si="7"/>
        <v>-1000</v>
      </c>
      <c r="Q29" s="213">
        <f t="shared" si="8"/>
        <v>-1000</v>
      </c>
    </row>
    <row r="30" spans="1:17" x14ac:dyDescent="0.4">
      <c r="A30" s="281"/>
      <c r="B30" s="41" t="s">
        <v>179</v>
      </c>
      <c r="C30" s="324"/>
      <c r="D30" s="325"/>
      <c r="E30" s="325"/>
      <c r="F30" s="325"/>
      <c r="G30" s="325"/>
      <c r="H30" s="325"/>
      <c r="I30" s="325"/>
      <c r="J30" s="325"/>
      <c r="K30" s="325"/>
      <c r="L30" s="325"/>
      <c r="M30" s="325"/>
      <c r="N30" s="325"/>
      <c r="O30" s="327">
        <v>700</v>
      </c>
      <c r="P30" s="225">
        <f t="shared" si="7"/>
        <v>-700</v>
      </c>
      <c r="Q30" s="213">
        <f t="shared" si="8"/>
        <v>-700</v>
      </c>
    </row>
    <row r="31" spans="1:17" x14ac:dyDescent="0.4">
      <c r="A31" s="281"/>
      <c r="B31" s="41" t="s">
        <v>180</v>
      </c>
      <c r="C31" s="324"/>
      <c r="D31" s="325"/>
      <c r="E31" s="325"/>
      <c r="F31" s="325">
        <v>300</v>
      </c>
      <c r="G31" s="325"/>
      <c r="H31" s="325"/>
      <c r="I31" s="325">
        <v>300</v>
      </c>
      <c r="J31" s="325"/>
      <c r="K31" s="325"/>
      <c r="L31" s="325">
        <v>300</v>
      </c>
      <c r="M31" s="325"/>
      <c r="N31" s="325"/>
      <c r="O31" s="327">
        <v>300</v>
      </c>
      <c r="P31" s="225">
        <f t="shared" si="7"/>
        <v>-1200</v>
      </c>
      <c r="Q31" s="213">
        <f t="shared" si="8"/>
        <v>-1200</v>
      </c>
    </row>
    <row r="32" spans="1:17" x14ac:dyDescent="0.4">
      <c r="A32" s="282"/>
      <c r="B32" s="42" t="s">
        <v>181</v>
      </c>
      <c r="C32" s="326"/>
      <c r="D32" s="329"/>
      <c r="E32" s="329"/>
      <c r="F32" s="329"/>
      <c r="G32" s="329"/>
      <c r="H32" s="329"/>
      <c r="I32" s="329"/>
      <c r="J32" s="329"/>
      <c r="K32" s="329"/>
      <c r="L32" s="329"/>
      <c r="M32" s="329"/>
      <c r="N32" s="329"/>
      <c r="O32" s="330"/>
      <c r="P32" s="228">
        <f t="shared" si="7"/>
        <v>0</v>
      </c>
      <c r="Q32" s="215">
        <f t="shared" si="8"/>
        <v>0</v>
      </c>
    </row>
    <row r="33" spans="1:17" x14ac:dyDescent="0.4">
      <c r="A33" s="298" t="s">
        <v>73</v>
      </c>
      <c r="B33" s="40" t="s">
        <v>182</v>
      </c>
      <c r="C33" s="324"/>
      <c r="D33" s="325">
        <v>200</v>
      </c>
      <c r="E33" s="325">
        <v>200</v>
      </c>
      <c r="F33" s="325">
        <v>200</v>
      </c>
      <c r="G33" s="325">
        <v>200</v>
      </c>
      <c r="H33" s="325">
        <v>200</v>
      </c>
      <c r="I33" s="325">
        <v>200</v>
      </c>
      <c r="J33" s="325">
        <v>300</v>
      </c>
      <c r="K33" s="325">
        <v>300</v>
      </c>
      <c r="L33" s="325">
        <v>300</v>
      </c>
      <c r="M33" s="325">
        <v>300</v>
      </c>
      <c r="N33" s="325">
        <v>300</v>
      </c>
      <c r="O33" s="327">
        <v>300</v>
      </c>
      <c r="P33" s="227">
        <f t="shared" si="7"/>
        <v>-3000</v>
      </c>
      <c r="Q33" s="213">
        <f t="shared" si="8"/>
        <v>-3000</v>
      </c>
    </row>
    <row r="34" spans="1:17" x14ac:dyDescent="0.4">
      <c r="A34" s="296"/>
      <c r="B34" s="41" t="s">
        <v>183</v>
      </c>
      <c r="C34" s="324"/>
      <c r="D34" s="325">
        <v>50</v>
      </c>
      <c r="E34" s="325">
        <v>50</v>
      </c>
      <c r="F34" s="325">
        <v>50</v>
      </c>
      <c r="G34" s="325">
        <v>50</v>
      </c>
      <c r="H34" s="325">
        <v>50</v>
      </c>
      <c r="I34" s="325">
        <v>50</v>
      </c>
      <c r="J34" s="325">
        <v>50</v>
      </c>
      <c r="K34" s="325">
        <v>50</v>
      </c>
      <c r="L34" s="325">
        <v>50</v>
      </c>
      <c r="M34" s="325">
        <v>50</v>
      </c>
      <c r="N34" s="325">
        <v>50</v>
      </c>
      <c r="O34" s="327">
        <v>50</v>
      </c>
      <c r="P34" s="227">
        <f t="shared" si="7"/>
        <v>-600</v>
      </c>
      <c r="Q34" s="213">
        <f t="shared" si="8"/>
        <v>-600</v>
      </c>
    </row>
    <row r="35" spans="1:17" x14ac:dyDescent="0.4">
      <c r="A35" s="296"/>
      <c r="B35" s="41" t="s">
        <v>184</v>
      </c>
      <c r="C35" s="324"/>
      <c r="D35" s="325">
        <v>20</v>
      </c>
      <c r="E35" s="325">
        <v>20</v>
      </c>
      <c r="F35" s="325">
        <v>20</v>
      </c>
      <c r="G35" s="325">
        <v>20</v>
      </c>
      <c r="H35" s="325">
        <v>20</v>
      </c>
      <c r="I35" s="325">
        <v>20</v>
      </c>
      <c r="J35" s="325">
        <v>20</v>
      </c>
      <c r="K35" s="325">
        <v>20</v>
      </c>
      <c r="L35" s="325">
        <v>20</v>
      </c>
      <c r="M35" s="325">
        <v>20</v>
      </c>
      <c r="N35" s="325">
        <v>20</v>
      </c>
      <c r="O35" s="327">
        <v>20</v>
      </c>
      <c r="P35" s="227">
        <f t="shared" si="7"/>
        <v>-240</v>
      </c>
      <c r="Q35" s="213">
        <f t="shared" si="8"/>
        <v>-240</v>
      </c>
    </row>
    <row r="36" spans="1:17" x14ac:dyDescent="0.4">
      <c r="A36" s="296"/>
      <c r="B36" s="41" t="s">
        <v>185</v>
      </c>
      <c r="C36" s="324"/>
      <c r="D36" s="325"/>
      <c r="E36" s="325"/>
      <c r="F36" s="325">
        <v>40</v>
      </c>
      <c r="G36" s="325"/>
      <c r="H36" s="325"/>
      <c r="I36" s="325">
        <v>40</v>
      </c>
      <c r="J36" s="325"/>
      <c r="K36" s="325"/>
      <c r="L36" s="325">
        <v>40</v>
      </c>
      <c r="M36" s="325"/>
      <c r="N36" s="325"/>
      <c r="O36" s="327">
        <v>40</v>
      </c>
      <c r="P36" s="227">
        <f t="shared" si="7"/>
        <v>-160</v>
      </c>
      <c r="Q36" s="213">
        <f t="shared" si="8"/>
        <v>-160</v>
      </c>
    </row>
    <row r="37" spans="1:17" x14ac:dyDescent="0.4">
      <c r="A37" s="296"/>
      <c r="B37" s="41" t="s">
        <v>186</v>
      </c>
      <c r="C37" s="324"/>
      <c r="D37" s="325"/>
      <c r="E37" s="325"/>
      <c r="F37" s="325">
        <v>200</v>
      </c>
      <c r="G37" s="325"/>
      <c r="H37" s="325"/>
      <c r="I37" s="325">
        <v>200</v>
      </c>
      <c r="J37" s="325"/>
      <c r="K37" s="325"/>
      <c r="L37" s="325">
        <v>200</v>
      </c>
      <c r="M37" s="325"/>
      <c r="N37" s="325"/>
      <c r="O37" s="327">
        <v>200</v>
      </c>
      <c r="P37" s="227">
        <f t="shared" si="7"/>
        <v>-800</v>
      </c>
      <c r="Q37" s="213">
        <f t="shared" si="8"/>
        <v>-800</v>
      </c>
    </row>
    <row r="38" spans="1:17" x14ac:dyDescent="0.4">
      <c r="A38" s="296"/>
      <c r="B38" s="41" t="s">
        <v>187</v>
      </c>
      <c r="C38" s="324"/>
      <c r="D38" s="325"/>
      <c r="E38" s="325"/>
      <c r="F38" s="325"/>
      <c r="G38" s="325"/>
      <c r="H38" s="325"/>
      <c r="I38" s="325"/>
      <c r="J38" s="325"/>
      <c r="K38" s="325"/>
      <c r="L38" s="325"/>
      <c r="M38" s="325"/>
      <c r="N38" s="325"/>
      <c r="O38" s="327"/>
      <c r="P38" s="227">
        <f t="shared" si="7"/>
        <v>0</v>
      </c>
      <c r="Q38" s="213">
        <f t="shared" si="8"/>
        <v>0</v>
      </c>
    </row>
    <row r="39" spans="1:17" x14ac:dyDescent="0.4">
      <c r="A39" s="296"/>
      <c r="B39" s="41" t="s">
        <v>188</v>
      </c>
      <c r="C39" s="324">
        <v>300</v>
      </c>
      <c r="D39" s="325"/>
      <c r="E39" s="325">
        <v>200</v>
      </c>
      <c r="F39" s="325"/>
      <c r="G39" s="325">
        <v>200</v>
      </c>
      <c r="H39" s="325"/>
      <c r="I39" s="325">
        <v>200</v>
      </c>
      <c r="J39" s="325"/>
      <c r="K39" s="325">
        <v>200</v>
      </c>
      <c r="L39" s="325"/>
      <c r="M39" s="325">
        <v>200</v>
      </c>
      <c r="N39" s="325"/>
      <c r="O39" s="327">
        <v>200</v>
      </c>
      <c r="P39" s="227">
        <f t="shared" si="7"/>
        <v>-1200</v>
      </c>
      <c r="Q39" s="213">
        <f t="shared" si="8"/>
        <v>-1500</v>
      </c>
    </row>
    <row r="40" spans="1:17" x14ac:dyDescent="0.4">
      <c r="A40" s="296"/>
      <c r="B40" s="41" t="s">
        <v>189</v>
      </c>
      <c r="C40" s="324"/>
      <c r="D40" s="325"/>
      <c r="E40" s="325"/>
      <c r="F40" s="325"/>
      <c r="G40" s="325"/>
      <c r="H40" s="325"/>
      <c r="I40" s="325"/>
      <c r="J40" s="325"/>
      <c r="K40" s="325"/>
      <c r="L40" s="325"/>
      <c r="M40" s="325"/>
      <c r="N40" s="325"/>
      <c r="O40" s="327"/>
      <c r="P40" s="227">
        <f t="shared" si="7"/>
        <v>0</v>
      </c>
      <c r="Q40" s="213">
        <f t="shared" si="8"/>
        <v>0</v>
      </c>
    </row>
    <row r="41" spans="1:17" x14ac:dyDescent="0.4">
      <c r="A41" s="296"/>
      <c r="B41" s="41" t="s">
        <v>190</v>
      </c>
      <c r="C41" s="324"/>
      <c r="D41" s="325">
        <v>400</v>
      </c>
      <c r="E41" s="325">
        <v>400</v>
      </c>
      <c r="F41" s="325">
        <v>400</v>
      </c>
      <c r="G41" s="325">
        <v>400</v>
      </c>
      <c r="H41" s="325">
        <v>500</v>
      </c>
      <c r="I41" s="325">
        <v>500</v>
      </c>
      <c r="J41" s="325">
        <v>600</v>
      </c>
      <c r="K41" s="325">
        <v>600</v>
      </c>
      <c r="L41" s="325">
        <v>600</v>
      </c>
      <c r="M41" s="325">
        <v>600</v>
      </c>
      <c r="N41" s="325">
        <v>600</v>
      </c>
      <c r="O41" s="327">
        <v>600</v>
      </c>
      <c r="P41" s="227">
        <f t="shared" si="7"/>
        <v>-6200</v>
      </c>
      <c r="Q41" s="213">
        <f t="shared" si="8"/>
        <v>-6200</v>
      </c>
    </row>
    <row r="42" spans="1:17" x14ac:dyDescent="0.4">
      <c r="A42" s="296"/>
      <c r="B42" s="41" t="s">
        <v>191</v>
      </c>
      <c r="C42" s="324"/>
      <c r="D42" s="325">
        <v>475</v>
      </c>
      <c r="E42" s="325">
        <v>475</v>
      </c>
      <c r="F42" s="325">
        <v>475</v>
      </c>
      <c r="G42" s="325">
        <v>475</v>
      </c>
      <c r="H42" s="325">
        <v>475</v>
      </c>
      <c r="I42" s="325">
        <v>475</v>
      </c>
      <c r="J42" s="325">
        <v>475</v>
      </c>
      <c r="K42" s="325">
        <v>475</v>
      </c>
      <c r="L42" s="325">
        <v>475</v>
      </c>
      <c r="M42" s="325">
        <v>475</v>
      </c>
      <c r="N42" s="325">
        <v>475</v>
      </c>
      <c r="O42" s="327">
        <v>475</v>
      </c>
      <c r="P42" s="227">
        <f t="shared" si="7"/>
        <v>-5700</v>
      </c>
      <c r="Q42" s="213">
        <f t="shared" si="8"/>
        <v>-5700</v>
      </c>
    </row>
    <row r="43" spans="1:17" x14ac:dyDescent="0.4">
      <c r="A43" s="296"/>
      <c r="B43" s="49" t="s">
        <v>192</v>
      </c>
      <c r="C43" s="324"/>
      <c r="D43" s="325"/>
      <c r="E43" s="325"/>
      <c r="F43" s="325"/>
      <c r="G43" s="325"/>
      <c r="H43" s="325"/>
      <c r="I43" s="325">
        <v>1500</v>
      </c>
      <c r="J43" s="325"/>
      <c r="K43" s="325"/>
      <c r="L43" s="325"/>
      <c r="M43" s="325"/>
      <c r="N43" s="325"/>
      <c r="O43" s="327">
        <v>1500</v>
      </c>
      <c r="P43" s="227">
        <f t="shared" si="7"/>
        <v>-3000</v>
      </c>
      <c r="Q43" s="213">
        <f t="shared" si="8"/>
        <v>-3000</v>
      </c>
    </row>
    <row r="44" spans="1:17" x14ac:dyDescent="0.4">
      <c r="A44" s="296"/>
      <c r="B44" s="41" t="s">
        <v>193</v>
      </c>
      <c r="C44" s="324"/>
      <c r="D44" s="325">
        <v>1000</v>
      </c>
      <c r="E44" s="325"/>
      <c r="F44" s="325"/>
      <c r="G44" s="325"/>
      <c r="H44" s="325"/>
      <c r="I44" s="325"/>
      <c r="J44" s="325">
        <v>1000</v>
      </c>
      <c r="K44" s="325"/>
      <c r="L44" s="325"/>
      <c r="M44" s="325"/>
      <c r="N44" s="325"/>
      <c r="O44" s="327"/>
      <c r="P44" s="227">
        <f t="shared" si="7"/>
        <v>-2000</v>
      </c>
      <c r="Q44" s="213">
        <f t="shared" si="8"/>
        <v>-2000</v>
      </c>
    </row>
    <row r="45" spans="1:17" x14ac:dyDescent="0.4">
      <c r="A45" s="296"/>
      <c r="B45" s="41" t="s">
        <v>194</v>
      </c>
      <c r="C45" s="324">
        <v>300</v>
      </c>
      <c r="D45" s="325"/>
      <c r="E45" s="325"/>
      <c r="F45" s="325"/>
      <c r="G45" s="325"/>
      <c r="H45" s="325"/>
      <c r="I45" s="325"/>
      <c r="J45" s="325"/>
      <c r="K45" s="325"/>
      <c r="L45" s="325"/>
      <c r="M45" s="325"/>
      <c r="N45" s="325"/>
      <c r="O45" s="327"/>
      <c r="P45" s="227">
        <f t="shared" si="7"/>
        <v>0</v>
      </c>
      <c r="Q45" s="213">
        <f t="shared" si="8"/>
        <v>-300</v>
      </c>
    </row>
    <row r="46" spans="1:17" x14ac:dyDescent="0.4">
      <c r="A46" s="296"/>
      <c r="B46" s="41" t="s">
        <v>195</v>
      </c>
      <c r="C46" s="324">
        <v>1200</v>
      </c>
      <c r="D46" s="325"/>
      <c r="E46" s="325"/>
      <c r="F46" s="325"/>
      <c r="G46" s="325"/>
      <c r="H46" s="325"/>
      <c r="I46" s="325"/>
      <c r="J46" s="325"/>
      <c r="K46" s="325"/>
      <c r="L46" s="325"/>
      <c r="M46" s="325"/>
      <c r="N46" s="325"/>
      <c r="O46" s="327"/>
      <c r="P46" s="227">
        <f t="shared" si="7"/>
        <v>0</v>
      </c>
      <c r="Q46" s="213">
        <f t="shared" si="8"/>
        <v>-1200</v>
      </c>
    </row>
    <row r="47" spans="1:17" x14ac:dyDescent="0.4">
      <c r="A47" s="297"/>
      <c r="B47" s="42" t="s">
        <v>196</v>
      </c>
      <c r="C47" s="324">
        <v>2600</v>
      </c>
      <c r="D47" s="325"/>
      <c r="E47" s="325"/>
      <c r="F47" s="325"/>
      <c r="G47" s="325"/>
      <c r="H47" s="325"/>
      <c r="I47" s="325"/>
      <c r="J47" s="325"/>
      <c r="K47" s="325"/>
      <c r="L47" s="325"/>
      <c r="M47" s="325"/>
      <c r="N47" s="325"/>
      <c r="O47" s="327"/>
      <c r="P47" s="227">
        <f t="shared" si="7"/>
        <v>0</v>
      </c>
      <c r="Q47" s="213">
        <f t="shared" si="8"/>
        <v>-2600</v>
      </c>
    </row>
    <row r="48" spans="1:17" x14ac:dyDescent="0.4">
      <c r="A48" s="283" t="s">
        <v>78</v>
      </c>
      <c r="B48" s="40" t="s">
        <v>197</v>
      </c>
      <c r="C48" s="322">
        <v>5000</v>
      </c>
      <c r="D48" s="323">
        <v>500</v>
      </c>
      <c r="E48" s="323">
        <v>500</v>
      </c>
      <c r="F48" s="323">
        <v>500</v>
      </c>
      <c r="G48" s="323">
        <v>500</v>
      </c>
      <c r="H48" s="323">
        <v>500</v>
      </c>
      <c r="I48" s="323">
        <v>500</v>
      </c>
      <c r="J48" s="323">
        <v>500</v>
      </c>
      <c r="K48" s="323">
        <v>500</v>
      </c>
      <c r="L48" s="323">
        <v>500</v>
      </c>
      <c r="M48" s="323">
        <v>500</v>
      </c>
      <c r="N48" s="323">
        <v>500</v>
      </c>
      <c r="O48" s="328">
        <v>500</v>
      </c>
      <c r="P48" s="224">
        <f t="shared" si="7"/>
        <v>-6000</v>
      </c>
      <c r="Q48" s="214">
        <f t="shared" si="8"/>
        <v>-11000</v>
      </c>
    </row>
    <row r="49" spans="1:17" x14ac:dyDescent="0.4">
      <c r="A49" s="284"/>
      <c r="B49" s="41" t="s">
        <v>198</v>
      </c>
      <c r="C49" s="324"/>
      <c r="D49" s="325"/>
      <c r="E49" s="325"/>
      <c r="F49" s="325"/>
      <c r="G49" s="325"/>
      <c r="H49" s="325"/>
      <c r="I49" s="325"/>
      <c r="J49" s="325"/>
      <c r="K49" s="325"/>
      <c r="L49" s="325"/>
      <c r="M49" s="325"/>
      <c r="N49" s="325"/>
      <c r="O49" s="327"/>
      <c r="P49" s="225">
        <f t="shared" si="7"/>
        <v>0</v>
      </c>
      <c r="Q49" s="213">
        <f t="shared" si="8"/>
        <v>0</v>
      </c>
    </row>
    <row r="50" spans="1:17" x14ac:dyDescent="0.4">
      <c r="A50" s="284"/>
      <c r="B50" s="41" t="s">
        <v>199</v>
      </c>
      <c r="C50" s="324"/>
      <c r="D50" s="325">
        <v>700</v>
      </c>
      <c r="E50" s="325">
        <v>700</v>
      </c>
      <c r="F50" s="325">
        <v>700</v>
      </c>
      <c r="G50" s="325">
        <v>700</v>
      </c>
      <c r="H50" s="325">
        <v>700</v>
      </c>
      <c r="I50" s="325">
        <v>700</v>
      </c>
      <c r="J50" s="325">
        <v>700</v>
      </c>
      <c r="K50" s="325">
        <v>700</v>
      </c>
      <c r="L50" s="325">
        <v>700</v>
      </c>
      <c r="M50" s="325">
        <v>700</v>
      </c>
      <c r="N50" s="325">
        <v>700</v>
      </c>
      <c r="O50" s="327">
        <v>700</v>
      </c>
      <c r="P50" s="225">
        <f t="shared" si="7"/>
        <v>-8400</v>
      </c>
      <c r="Q50" s="213">
        <f t="shared" si="8"/>
        <v>-8400</v>
      </c>
    </row>
    <row r="51" spans="1:17" x14ac:dyDescent="0.4">
      <c r="A51" s="285"/>
      <c r="B51" s="42" t="s">
        <v>200</v>
      </c>
      <c r="C51" s="326">
        <v>2500</v>
      </c>
      <c r="D51" s="329"/>
      <c r="E51" s="329"/>
      <c r="F51" s="329">
        <v>1500</v>
      </c>
      <c r="G51" s="329"/>
      <c r="H51" s="329"/>
      <c r="I51" s="329">
        <v>2000</v>
      </c>
      <c r="J51" s="329"/>
      <c r="K51" s="329"/>
      <c r="L51" s="329">
        <v>2000</v>
      </c>
      <c r="M51" s="329"/>
      <c r="N51" s="329"/>
      <c r="O51" s="330">
        <v>2500</v>
      </c>
      <c r="P51" s="228">
        <f t="shared" si="7"/>
        <v>-8000</v>
      </c>
      <c r="Q51" s="215">
        <f t="shared" si="8"/>
        <v>-10500</v>
      </c>
    </row>
    <row r="52" spans="1:17" x14ac:dyDescent="0.4">
      <c r="A52" s="50" t="s">
        <v>123</v>
      </c>
      <c r="B52" s="51" t="s">
        <v>79</v>
      </c>
      <c r="C52" s="331"/>
      <c r="D52" s="332"/>
      <c r="E52" s="332"/>
      <c r="F52" s="332"/>
      <c r="G52" s="332"/>
      <c r="H52" s="332"/>
      <c r="I52" s="332"/>
      <c r="J52" s="332"/>
      <c r="K52" s="332"/>
      <c r="L52" s="332"/>
      <c r="M52" s="332"/>
      <c r="N52" s="332"/>
      <c r="O52" s="333">
        <v>300</v>
      </c>
      <c r="P52" s="203">
        <f t="shared" si="7"/>
        <v>-300</v>
      </c>
      <c r="Q52" s="216">
        <f t="shared" si="8"/>
        <v>-300</v>
      </c>
    </row>
    <row r="53" spans="1:17" x14ac:dyDescent="0.4">
      <c r="A53" s="284" t="s">
        <v>80</v>
      </c>
      <c r="B53" s="41" t="s">
        <v>201</v>
      </c>
      <c r="C53" s="324"/>
      <c r="D53" s="325"/>
      <c r="E53" s="325"/>
      <c r="F53" s="325"/>
      <c r="G53" s="325"/>
      <c r="H53" s="325"/>
      <c r="I53" s="325"/>
      <c r="J53" s="325"/>
      <c r="K53" s="325"/>
      <c r="L53" s="325"/>
      <c r="M53" s="325"/>
      <c r="N53" s="325"/>
      <c r="O53" s="327">
        <v>250</v>
      </c>
      <c r="P53" s="227">
        <f t="shared" si="7"/>
        <v>-250</v>
      </c>
      <c r="Q53" s="213">
        <f t="shared" si="8"/>
        <v>-250</v>
      </c>
    </row>
    <row r="54" spans="1:17" x14ac:dyDescent="0.4">
      <c r="A54" s="284"/>
      <c r="B54" s="41" t="s">
        <v>202</v>
      </c>
      <c r="C54" s="324"/>
      <c r="D54" s="325"/>
      <c r="E54" s="325"/>
      <c r="F54" s="325"/>
      <c r="G54" s="325"/>
      <c r="H54" s="325"/>
      <c r="I54" s="325"/>
      <c r="J54" s="325"/>
      <c r="K54" s="325"/>
      <c r="L54" s="325"/>
      <c r="M54" s="325"/>
      <c r="N54" s="325"/>
      <c r="O54" s="327"/>
      <c r="P54" s="227">
        <f t="shared" si="7"/>
        <v>0</v>
      </c>
      <c r="Q54" s="213">
        <f t="shared" si="8"/>
        <v>0</v>
      </c>
    </row>
    <row r="55" spans="1:17" x14ac:dyDescent="0.4">
      <c r="A55" s="284"/>
      <c r="B55" s="41" t="s">
        <v>203</v>
      </c>
      <c r="C55" s="324"/>
      <c r="D55" s="325"/>
      <c r="E55" s="325"/>
      <c r="F55" s="325"/>
      <c r="G55" s="325"/>
      <c r="H55" s="325"/>
      <c r="I55" s="325"/>
      <c r="J55" s="325"/>
      <c r="K55" s="325"/>
      <c r="L55" s="325"/>
      <c r="M55" s="325"/>
      <c r="N55" s="325"/>
      <c r="O55" s="327"/>
      <c r="P55" s="227">
        <f t="shared" si="7"/>
        <v>0</v>
      </c>
      <c r="Q55" s="213">
        <f t="shared" si="8"/>
        <v>0</v>
      </c>
    </row>
    <row r="56" spans="1:17" x14ac:dyDescent="0.4">
      <c r="A56" s="284"/>
      <c r="B56" s="41" t="s">
        <v>135</v>
      </c>
      <c r="C56" s="324"/>
      <c r="D56" s="325"/>
      <c r="E56" s="325"/>
      <c r="F56" s="325"/>
      <c r="G56" s="325"/>
      <c r="H56" s="325"/>
      <c r="I56" s="325"/>
      <c r="J56" s="325"/>
      <c r="K56" s="325"/>
      <c r="L56" s="325"/>
      <c r="M56" s="325"/>
      <c r="N56" s="325"/>
      <c r="O56" s="327"/>
      <c r="P56" s="227">
        <f t="shared" si="7"/>
        <v>0</v>
      </c>
      <c r="Q56" s="213">
        <f t="shared" si="8"/>
        <v>0</v>
      </c>
    </row>
    <row r="57" spans="1:17" x14ac:dyDescent="0.4">
      <c r="A57" s="284"/>
      <c r="B57" s="41" t="s">
        <v>181</v>
      </c>
      <c r="C57" s="326"/>
      <c r="D57" s="329"/>
      <c r="E57" s="329"/>
      <c r="F57" s="329"/>
      <c r="G57" s="329"/>
      <c r="H57" s="329"/>
      <c r="I57" s="329"/>
      <c r="J57" s="329"/>
      <c r="K57" s="329"/>
      <c r="L57" s="329"/>
      <c r="M57" s="329"/>
      <c r="N57" s="329"/>
      <c r="O57" s="330"/>
      <c r="P57" s="227">
        <f t="shared" si="7"/>
        <v>0</v>
      </c>
      <c r="Q57" s="215">
        <f t="shared" si="8"/>
        <v>0</v>
      </c>
    </row>
    <row r="58" spans="1:17" s="39" customFormat="1" ht="12.75" customHeight="1" x14ac:dyDescent="0.4">
      <c r="A58" s="52"/>
      <c r="B58" s="36" t="s">
        <v>81</v>
      </c>
      <c r="C58" s="44">
        <f>-SUM(C19:C57)</f>
        <v>-17900</v>
      </c>
      <c r="D58" s="199">
        <f>-SUM(D19:D57)</f>
        <v>-16965</v>
      </c>
      <c r="E58" s="199">
        <f t="shared" ref="E58:O58" si="9">-SUM(E19:E57)</f>
        <v>-16165</v>
      </c>
      <c r="F58" s="199">
        <f t="shared" si="9"/>
        <v>-17165</v>
      </c>
      <c r="G58" s="199">
        <f t="shared" si="9"/>
        <v>-16165</v>
      </c>
      <c r="H58" s="199">
        <f t="shared" si="9"/>
        <v>-17635</v>
      </c>
      <c r="I58" s="199">
        <f t="shared" si="9"/>
        <v>-21375</v>
      </c>
      <c r="J58" s="199">
        <f t="shared" si="9"/>
        <v>-19405</v>
      </c>
      <c r="K58" s="199">
        <f t="shared" si="9"/>
        <v>-17605</v>
      </c>
      <c r="L58" s="199">
        <f t="shared" si="9"/>
        <v>-19945</v>
      </c>
      <c r="M58" s="199">
        <f t="shared" si="9"/>
        <v>-17605</v>
      </c>
      <c r="N58" s="199">
        <f t="shared" si="9"/>
        <v>-17405</v>
      </c>
      <c r="O58" s="199">
        <f t="shared" si="9"/>
        <v>-35865</v>
      </c>
      <c r="P58" s="229">
        <f>SUM(P19:P57)</f>
        <v>-233300</v>
      </c>
      <c r="Q58" s="217">
        <f>C58+P58</f>
        <v>-251200</v>
      </c>
    </row>
    <row r="59" spans="1:17" ht="15" customHeight="1" x14ac:dyDescent="0.4">
      <c r="A59" s="286" t="s">
        <v>83</v>
      </c>
      <c r="B59" s="53" t="s">
        <v>114</v>
      </c>
      <c r="C59" s="334">
        <v>2500</v>
      </c>
      <c r="D59" s="335"/>
      <c r="E59" s="335"/>
      <c r="F59" s="335"/>
      <c r="G59" s="335"/>
      <c r="H59" s="335"/>
      <c r="I59" s="335"/>
      <c r="J59" s="335"/>
      <c r="K59" s="335"/>
      <c r="L59" s="335"/>
      <c r="M59" s="335"/>
      <c r="N59" s="335"/>
      <c r="O59" s="336"/>
      <c r="P59" s="227">
        <f>-SUM(D59:O59)</f>
        <v>0</v>
      </c>
      <c r="Q59" s="218">
        <f>-C59+P59</f>
        <v>-2500</v>
      </c>
    </row>
    <row r="60" spans="1:17" ht="15" customHeight="1" x14ac:dyDescent="0.4">
      <c r="A60" s="286"/>
      <c r="B60" s="53" t="s">
        <v>115</v>
      </c>
      <c r="C60" s="334">
        <v>1500</v>
      </c>
      <c r="D60" s="337"/>
      <c r="E60" s="337"/>
      <c r="F60" s="337"/>
      <c r="G60" s="337"/>
      <c r="H60" s="337"/>
      <c r="I60" s="337"/>
      <c r="J60" s="337"/>
      <c r="K60" s="337"/>
      <c r="L60" s="337"/>
      <c r="M60" s="337"/>
      <c r="N60" s="337"/>
      <c r="O60" s="338"/>
      <c r="P60" s="227">
        <f t="shared" ref="P60:P64" si="10">-SUM(D60:O60)</f>
        <v>0</v>
      </c>
      <c r="Q60" s="218">
        <f t="shared" ref="Q60:Q64" si="11">-C60+P60</f>
        <v>-1500</v>
      </c>
    </row>
    <row r="61" spans="1:17" ht="15" customHeight="1" x14ac:dyDescent="0.4">
      <c r="A61" s="286"/>
      <c r="B61" s="53" t="s">
        <v>116</v>
      </c>
      <c r="C61" s="334">
        <v>5000</v>
      </c>
      <c r="D61" s="337"/>
      <c r="E61" s="337"/>
      <c r="F61" s="337"/>
      <c r="G61" s="337"/>
      <c r="H61" s="337"/>
      <c r="I61" s="337"/>
      <c r="J61" s="337"/>
      <c r="K61" s="337"/>
      <c r="L61" s="337"/>
      <c r="M61" s="337"/>
      <c r="N61" s="337"/>
      <c r="O61" s="338"/>
      <c r="P61" s="227">
        <f t="shared" si="10"/>
        <v>0</v>
      </c>
      <c r="Q61" s="218">
        <f t="shared" si="11"/>
        <v>-5000</v>
      </c>
    </row>
    <row r="62" spans="1:17" ht="15" customHeight="1" x14ac:dyDescent="0.4">
      <c r="A62" s="286"/>
      <c r="B62" s="53" t="s">
        <v>117</v>
      </c>
      <c r="C62" s="334">
        <v>5000</v>
      </c>
      <c r="D62" s="337"/>
      <c r="E62" s="337"/>
      <c r="F62" s="337"/>
      <c r="G62" s="337"/>
      <c r="H62" s="337"/>
      <c r="I62" s="337"/>
      <c r="J62" s="337"/>
      <c r="K62" s="337"/>
      <c r="L62" s="337"/>
      <c r="M62" s="337"/>
      <c r="N62" s="337"/>
      <c r="O62" s="338"/>
      <c r="P62" s="227">
        <f>-SUM(D62:O62)</f>
        <v>0</v>
      </c>
      <c r="Q62" s="218">
        <f t="shared" si="11"/>
        <v>-5000</v>
      </c>
    </row>
    <row r="63" spans="1:17" ht="15" customHeight="1" x14ac:dyDescent="0.4">
      <c r="A63" s="286"/>
      <c r="B63" s="53" t="s">
        <v>204</v>
      </c>
      <c r="C63" s="334">
        <v>10000</v>
      </c>
      <c r="D63" s="337"/>
      <c r="E63" s="337"/>
      <c r="F63" s="337"/>
      <c r="G63" s="337"/>
      <c r="H63" s="337"/>
      <c r="I63" s="337"/>
      <c r="J63" s="337">
        <v>5000</v>
      </c>
      <c r="K63" s="337"/>
      <c r="L63" s="337"/>
      <c r="M63" s="337"/>
      <c r="N63" s="337"/>
      <c r="O63" s="338"/>
      <c r="P63" s="227">
        <f t="shared" si="10"/>
        <v>-5000</v>
      </c>
      <c r="Q63" s="218">
        <f t="shared" si="11"/>
        <v>-15000</v>
      </c>
    </row>
    <row r="64" spans="1:17" ht="15" customHeight="1" x14ac:dyDescent="0.4">
      <c r="A64" s="286"/>
      <c r="B64" s="53" t="s">
        <v>119</v>
      </c>
      <c r="C64" s="334">
        <v>16000</v>
      </c>
      <c r="D64" s="339"/>
      <c r="E64" s="339"/>
      <c r="F64" s="339"/>
      <c r="G64" s="339"/>
      <c r="H64" s="339"/>
      <c r="I64" s="339"/>
      <c r="J64" s="339"/>
      <c r="K64" s="339"/>
      <c r="L64" s="339"/>
      <c r="M64" s="339"/>
      <c r="N64" s="339"/>
      <c r="O64" s="340"/>
      <c r="P64" s="227">
        <f t="shared" si="10"/>
        <v>0</v>
      </c>
      <c r="Q64" s="218">
        <f t="shared" si="11"/>
        <v>-16000</v>
      </c>
    </row>
    <row r="65" spans="1:17" s="39" customFormat="1" x14ac:dyDescent="0.4">
      <c r="A65" s="43"/>
      <c r="B65" s="36" t="s">
        <v>88</v>
      </c>
      <c r="C65" s="54">
        <f>-SUM(C59:C64)</f>
        <v>-40000</v>
      </c>
      <c r="D65" s="200">
        <f>-SUM(D59:D64)</f>
        <v>0</v>
      </c>
      <c r="E65" s="200">
        <f t="shared" ref="E65:O65" si="12">-SUM(E59:E64)</f>
        <v>0</v>
      </c>
      <c r="F65" s="200">
        <f t="shared" si="12"/>
        <v>0</v>
      </c>
      <c r="G65" s="200">
        <f t="shared" si="12"/>
        <v>0</v>
      </c>
      <c r="H65" s="200">
        <f t="shared" si="12"/>
        <v>0</v>
      </c>
      <c r="I65" s="200">
        <f t="shared" si="12"/>
        <v>0</v>
      </c>
      <c r="J65" s="200">
        <f t="shared" si="12"/>
        <v>-5000</v>
      </c>
      <c r="K65" s="200">
        <f t="shared" si="12"/>
        <v>0</v>
      </c>
      <c r="L65" s="200">
        <f t="shared" si="12"/>
        <v>0</v>
      </c>
      <c r="M65" s="200">
        <f t="shared" si="12"/>
        <v>0</v>
      </c>
      <c r="N65" s="200">
        <f t="shared" si="12"/>
        <v>0</v>
      </c>
      <c r="O65" s="200">
        <f t="shared" si="12"/>
        <v>0</v>
      </c>
      <c r="P65" s="229">
        <f>SUM(D65:O65)</f>
        <v>-5000</v>
      </c>
      <c r="Q65" s="219">
        <f>C65+P65</f>
        <v>-45000</v>
      </c>
    </row>
    <row r="66" spans="1:17" s="39" customFormat="1" ht="13.5" thickBot="1" x14ac:dyDescent="0.45">
      <c r="A66" s="45"/>
      <c r="B66" s="46" t="s">
        <v>205</v>
      </c>
      <c r="C66" s="55">
        <f>C18+C58+C65</f>
        <v>-58900</v>
      </c>
      <c r="D66" s="56">
        <f>D18+D58+D65</f>
        <v>-13915</v>
      </c>
      <c r="E66" s="56">
        <f t="shared" ref="E66:O66" si="13">E18+E58+E65</f>
        <v>-9165</v>
      </c>
      <c r="F66" s="56">
        <f t="shared" si="13"/>
        <v>-10165</v>
      </c>
      <c r="G66" s="56">
        <f t="shared" si="13"/>
        <v>-8315</v>
      </c>
      <c r="H66" s="56">
        <f t="shared" si="13"/>
        <v>-9095</v>
      </c>
      <c r="I66" s="56">
        <f t="shared" si="13"/>
        <v>-8055</v>
      </c>
      <c r="J66" s="56">
        <f t="shared" si="13"/>
        <v>-10295</v>
      </c>
      <c r="K66" s="56">
        <f t="shared" si="13"/>
        <v>-2145</v>
      </c>
      <c r="L66" s="56">
        <f t="shared" si="13"/>
        <v>4025</v>
      </c>
      <c r="M66" s="56">
        <f t="shared" si="13"/>
        <v>14495</v>
      </c>
      <c r="N66" s="56">
        <f t="shared" si="13"/>
        <v>19225</v>
      </c>
      <c r="O66" s="56">
        <f t="shared" si="13"/>
        <v>5665</v>
      </c>
      <c r="P66" s="230">
        <f>SUM(D66:O66)</f>
        <v>-27740</v>
      </c>
      <c r="Q66" s="220">
        <f>C66+P66</f>
        <v>-86640</v>
      </c>
    </row>
    <row r="67" spans="1:17" ht="13.5" customHeight="1" thickTop="1" x14ac:dyDescent="0.4">
      <c r="A67" s="287" t="s">
        <v>206</v>
      </c>
      <c r="B67" s="57" t="s">
        <v>132</v>
      </c>
      <c r="C67" s="341">
        <v>100000</v>
      </c>
      <c r="D67" s="342"/>
      <c r="E67" s="342"/>
      <c r="F67" s="342"/>
      <c r="G67" s="342"/>
      <c r="H67" s="342"/>
      <c r="I67" s="342"/>
      <c r="J67" s="342"/>
      <c r="K67" s="342"/>
      <c r="L67" s="342"/>
      <c r="M67" s="342"/>
      <c r="N67" s="342"/>
      <c r="O67" s="342"/>
      <c r="P67" s="225">
        <f t="shared" ref="P67:P69" si="14">SUM(D67:O67)</f>
        <v>0</v>
      </c>
      <c r="Q67" s="221">
        <f t="shared" ref="Q67:Q69" si="15">C67+P67</f>
        <v>100000</v>
      </c>
    </row>
    <row r="68" spans="1:17" x14ac:dyDescent="0.4">
      <c r="A68" s="288"/>
      <c r="B68" s="57" t="s">
        <v>133</v>
      </c>
      <c r="C68" s="341"/>
      <c r="D68" s="342"/>
      <c r="E68" s="342"/>
      <c r="F68" s="342"/>
      <c r="G68" s="342"/>
      <c r="H68" s="342"/>
      <c r="I68" s="342"/>
      <c r="J68" s="342"/>
      <c r="K68" s="342"/>
      <c r="L68" s="342"/>
      <c r="M68" s="342"/>
      <c r="N68" s="342"/>
      <c r="O68" s="342"/>
      <c r="P68" s="225">
        <f t="shared" si="14"/>
        <v>0</v>
      </c>
      <c r="Q68" s="221">
        <f t="shared" si="15"/>
        <v>0</v>
      </c>
    </row>
    <row r="69" spans="1:17" x14ac:dyDescent="0.4">
      <c r="A69" s="288"/>
      <c r="B69" s="57" t="s">
        <v>134</v>
      </c>
      <c r="C69" s="341"/>
      <c r="D69" s="342"/>
      <c r="E69" s="342"/>
      <c r="F69" s="342"/>
      <c r="G69" s="342"/>
      <c r="H69" s="342"/>
      <c r="I69" s="342"/>
      <c r="J69" s="342"/>
      <c r="K69" s="342"/>
      <c r="L69" s="342"/>
      <c r="M69" s="342"/>
      <c r="N69" s="342"/>
      <c r="O69" s="342"/>
      <c r="P69" s="225">
        <f t="shared" si="14"/>
        <v>0</v>
      </c>
      <c r="Q69" s="221">
        <f t="shared" si="15"/>
        <v>0</v>
      </c>
    </row>
    <row r="70" spans="1:17" s="39" customFormat="1" x14ac:dyDescent="0.4">
      <c r="A70" s="43"/>
      <c r="B70" s="36" t="s">
        <v>97</v>
      </c>
      <c r="C70" s="37">
        <f>C67+C68+C69</f>
        <v>100000</v>
      </c>
      <c r="D70" s="38">
        <f>D67+D68+D69</f>
        <v>0</v>
      </c>
      <c r="E70" s="38">
        <f t="shared" ref="E70:O70" si="16">E67+E68+E69</f>
        <v>0</v>
      </c>
      <c r="F70" s="38">
        <f t="shared" si="16"/>
        <v>0</v>
      </c>
      <c r="G70" s="38">
        <f t="shared" si="16"/>
        <v>0</v>
      </c>
      <c r="H70" s="38">
        <f t="shared" si="16"/>
        <v>0</v>
      </c>
      <c r="I70" s="38">
        <f t="shared" si="16"/>
        <v>0</v>
      </c>
      <c r="J70" s="38">
        <f t="shared" si="16"/>
        <v>0</v>
      </c>
      <c r="K70" s="38">
        <f t="shared" si="16"/>
        <v>0</v>
      </c>
      <c r="L70" s="38">
        <f t="shared" si="16"/>
        <v>0</v>
      </c>
      <c r="M70" s="38">
        <f t="shared" si="16"/>
        <v>0</v>
      </c>
      <c r="N70" s="38">
        <f t="shared" si="16"/>
        <v>0</v>
      </c>
      <c r="O70" s="38">
        <f t="shared" si="16"/>
        <v>0</v>
      </c>
      <c r="P70" s="229">
        <f>SUM(D70:O70)</f>
        <v>0</v>
      </c>
      <c r="Q70" s="222">
        <f>C70+P70</f>
        <v>100000</v>
      </c>
    </row>
    <row r="71" spans="1:17" s="39" customFormat="1" x14ac:dyDescent="0.4">
      <c r="A71" s="43"/>
      <c r="B71" s="36" t="s">
        <v>99</v>
      </c>
      <c r="C71" s="37">
        <f>C70+C66</f>
        <v>41100</v>
      </c>
      <c r="D71" s="38">
        <f t="shared" ref="D71:O71" si="17">D66+D70</f>
        <v>-13915</v>
      </c>
      <c r="E71" s="38">
        <f t="shared" si="17"/>
        <v>-9165</v>
      </c>
      <c r="F71" s="38">
        <f t="shared" si="17"/>
        <v>-10165</v>
      </c>
      <c r="G71" s="38">
        <f t="shared" si="17"/>
        <v>-8315</v>
      </c>
      <c r="H71" s="38">
        <f t="shared" si="17"/>
        <v>-9095</v>
      </c>
      <c r="I71" s="38">
        <f t="shared" si="17"/>
        <v>-8055</v>
      </c>
      <c r="J71" s="38">
        <f t="shared" si="17"/>
        <v>-10295</v>
      </c>
      <c r="K71" s="38">
        <f t="shared" si="17"/>
        <v>-2145</v>
      </c>
      <c r="L71" s="38">
        <f t="shared" si="17"/>
        <v>4025</v>
      </c>
      <c r="M71" s="38">
        <f t="shared" si="17"/>
        <v>14495</v>
      </c>
      <c r="N71" s="38">
        <f t="shared" si="17"/>
        <v>19225</v>
      </c>
      <c r="O71" s="38">
        <f t="shared" si="17"/>
        <v>5665</v>
      </c>
      <c r="P71" s="229">
        <f>SUM(D71:O71)</f>
        <v>-27740</v>
      </c>
      <c r="Q71" s="222">
        <f>C71+P71</f>
        <v>13360</v>
      </c>
    </row>
    <row r="72" spans="1:17" s="39" customFormat="1" ht="13.5" thickBot="1" x14ac:dyDescent="0.45">
      <c r="A72" s="45"/>
      <c r="B72" s="58" t="s">
        <v>101</v>
      </c>
      <c r="C72" s="47"/>
      <c r="D72" s="48">
        <f>D71</f>
        <v>-13915</v>
      </c>
      <c r="E72" s="48">
        <f t="shared" ref="E72:O72" si="18">D72+E71</f>
        <v>-23080</v>
      </c>
      <c r="F72" s="48">
        <f t="shared" si="18"/>
        <v>-33245</v>
      </c>
      <c r="G72" s="48">
        <f t="shared" si="18"/>
        <v>-41560</v>
      </c>
      <c r="H72" s="48">
        <f t="shared" si="18"/>
        <v>-50655</v>
      </c>
      <c r="I72" s="48">
        <f t="shared" si="18"/>
        <v>-58710</v>
      </c>
      <c r="J72" s="48">
        <f t="shared" si="18"/>
        <v>-69005</v>
      </c>
      <c r="K72" s="48">
        <f t="shared" si="18"/>
        <v>-71150</v>
      </c>
      <c r="L72" s="48">
        <f t="shared" si="18"/>
        <v>-67125</v>
      </c>
      <c r="M72" s="48">
        <f t="shared" si="18"/>
        <v>-52630</v>
      </c>
      <c r="N72" s="48">
        <f t="shared" si="18"/>
        <v>-33405</v>
      </c>
      <c r="O72" s="48">
        <f t="shared" si="18"/>
        <v>-27740</v>
      </c>
      <c r="P72" s="230">
        <f>O72</f>
        <v>-27740</v>
      </c>
      <c r="Q72" s="212"/>
    </row>
    <row r="73" spans="1:17" s="60" customFormat="1" ht="13.9" thickTop="1" thickBot="1" x14ac:dyDescent="0.45">
      <c r="A73" s="59"/>
      <c r="B73" s="58" t="s">
        <v>103</v>
      </c>
      <c r="C73" s="231">
        <f>C71</f>
        <v>41100</v>
      </c>
      <c r="D73" s="232">
        <f t="shared" ref="D73:O73" si="19">C73+D71</f>
        <v>27185</v>
      </c>
      <c r="E73" s="232">
        <f t="shared" si="19"/>
        <v>18020</v>
      </c>
      <c r="F73" s="232">
        <f t="shared" si="19"/>
        <v>7855</v>
      </c>
      <c r="G73" s="232">
        <f t="shared" si="19"/>
        <v>-460</v>
      </c>
      <c r="H73" s="232">
        <f t="shared" si="19"/>
        <v>-9555</v>
      </c>
      <c r="I73" s="232">
        <f t="shared" si="19"/>
        <v>-17610</v>
      </c>
      <c r="J73" s="232">
        <f t="shared" si="19"/>
        <v>-27905</v>
      </c>
      <c r="K73" s="232">
        <f t="shared" si="19"/>
        <v>-30050</v>
      </c>
      <c r="L73" s="232">
        <f t="shared" si="19"/>
        <v>-26025</v>
      </c>
      <c r="M73" s="232">
        <f t="shared" si="19"/>
        <v>-11530</v>
      </c>
      <c r="N73" s="232">
        <f t="shared" si="19"/>
        <v>7695</v>
      </c>
      <c r="O73" s="232">
        <f t="shared" si="19"/>
        <v>13360</v>
      </c>
      <c r="P73" s="233"/>
      <c r="Q73" s="212">
        <f>O73</f>
        <v>13360</v>
      </c>
    </row>
    <row r="74" spans="1:17" ht="13.5" thickTop="1" x14ac:dyDescent="0.4"/>
  </sheetData>
  <sheetProtection sheet="1" objects="1" scenarios="1"/>
  <mergeCells count="13">
    <mergeCell ref="A48:A51"/>
    <mergeCell ref="A53:A57"/>
    <mergeCell ref="A59:A64"/>
    <mergeCell ref="A67:A69"/>
    <mergeCell ref="A8:A11"/>
    <mergeCell ref="A13:A16"/>
    <mergeCell ref="A19:A26"/>
    <mergeCell ref="A33:A47"/>
    <mergeCell ref="B1:D1"/>
    <mergeCell ref="B2:D2"/>
    <mergeCell ref="B3:D3"/>
    <mergeCell ref="B4:D4"/>
    <mergeCell ref="A27:A32"/>
  </mergeCells>
  <conditionalFormatting sqref="A18:B18 R18:IU18 P8:Q73 C8:O71">
    <cfRule type="cellIs" dxfId="31" priority="25" stopIfTrue="1" operator="lessThan">
      <formula>0</formula>
    </cfRule>
  </conditionalFormatting>
  <conditionalFormatting sqref="A66:B66 R66:IU66">
    <cfRule type="cellIs" dxfId="30" priority="24" stopIfTrue="1" operator="lessThan">
      <formula>0</formula>
    </cfRule>
  </conditionalFormatting>
  <conditionalFormatting sqref="A70:B71 R70:IU72 A72">
    <cfRule type="cellIs" dxfId="29" priority="23" stopIfTrue="1" operator="lessThan">
      <formula>0</formula>
    </cfRule>
  </conditionalFormatting>
  <conditionalFormatting sqref="A58:B58 R58:IU58">
    <cfRule type="cellIs" dxfId="28" priority="22" stopIfTrue="1" operator="lessThan">
      <formula>0</formula>
    </cfRule>
  </conditionalFormatting>
  <conditionalFormatting sqref="C18:O18">
    <cfRule type="cellIs" dxfId="27" priority="19" stopIfTrue="1" operator="lessThan">
      <formula>0</formula>
    </cfRule>
  </conditionalFormatting>
  <conditionalFormatting sqref="C66:O66">
    <cfRule type="cellIs" dxfId="26" priority="18" stopIfTrue="1" operator="lessThan">
      <formula>0</formula>
    </cfRule>
  </conditionalFormatting>
  <conditionalFormatting sqref="C70:O71">
    <cfRule type="cellIs" dxfId="25" priority="17" stopIfTrue="1" operator="lessThan">
      <formula>0</formula>
    </cfRule>
  </conditionalFormatting>
  <conditionalFormatting sqref="C58:O58">
    <cfRule type="cellIs" dxfId="24" priority="16" stopIfTrue="1" operator="lessThan">
      <formula>0</formula>
    </cfRule>
  </conditionalFormatting>
  <conditionalFormatting sqref="A73:B73 R73:IU73">
    <cfRule type="cellIs" dxfId="23" priority="13" stopIfTrue="1" operator="lessThan">
      <formula>0</formula>
    </cfRule>
  </conditionalFormatting>
  <conditionalFormatting sqref="C73:O73">
    <cfRule type="cellIs" dxfId="22" priority="12" stopIfTrue="1" operator="lessThan">
      <formula>0</formula>
    </cfRule>
  </conditionalFormatting>
  <conditionalFormatting sqref="C73:O73">
    <cfRule type="cellIs" dxfId="21" priority="11" stopIfTrue="1" operator="lessThan">
      <formula>0</formula>
    </cfRule>
  </conditionalFormatting>
  <conditionalFormatting sqref="B72">
    <cfRule type="cellIs" dxfId="20" priority="10" stopIfTrue="1" operator="lessThan">
      <formula>0</formula>
    </cfRule>
  </conditionalFormatting>
  <conditionalFormatting sqref="C72:O72">
    <cfRule type="cellIs" dxfId="19" priority="9" stopIfTrue="1" operator="lessThan">
      <formula>0</formula>
    </cfRule>
  </conditionalFormatting>
  <conditionalFormatting sqref="C72:O72">
    <cfRule type="cellIs" dxfId="18" priority="8" stopIfTrue="1" operator="lessThan">
      <formula>0</formula>
    </cfRule>
  </conditionalFormatting>
  <conditionalFormatting sqref="P18:Q18">
    <cfRule type="cellIs" dxfId="17" priority="7" stopIfTrue="1" operator="lessThan">
      <formula>0</formula>
    </cfRule>
  </conditionalFormatting>
  <conditionalFormatting sqref="P66:Q66">
    <cfRule type="cellIs" dxfId="16" priority="6" stopIfTrue="1" operator="lessThan">
      <formula>0</formula>
    </cfRule>
  </conditionalFormatting>
  <conditionalFormatting sqref="P70:Q71">
    <cfRule type="cellIs" dxfId="15" priority="5" stopIfTrue="1" operator="lessThan">
      <formula>0</formula>
    </cfRule>
  </conditionalFormatting>
  <conditionalFormatting sqref="P58:Q58">
    <cfRule type="cellIs" dxfId="14" priority="4" stopIfTrue="1" operator="lessThan">
      <formula>0</formula>
    </cfRule>
  </conditionalFormatting>
  <conditionalFormatting sqref="P72:Q72">
    <cfRule type="cellIs" dxfId="13" priority="3" stopIfTrue="1" operator="lessThan">
      <formula>0</formula>
    </cfRule>
  </conditionalFormatting>
  <conditionalFormatting sqref="P73:Q73">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8" scale="70" orientation="landscape" r:id="rId1"/>
  <headerFooter scaleWithDoc="0">
    <oddHeader>&amp;L&amp;F&amp;R&amp;G</oddHeader>
    <oddFooter>&amp;L&amp;D&amp;C© GENILEM -  utilisation libre, mais citation de source obligatoire&amp;R&amp;P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73"/>
  <sheetViews>
    <sheetView showGridLines="0" tabSelected="1" zoomScale="85" zoomScaleNormal="85" workbookViewId="0">
      <pane xSplit="2" ySplit="6" topLeftCell="C7" activePane="bottomRight" state="frozen"/>
      <selection pane="topRight" activeCell="C1" sqref="C1"/>
      <selection pane="bottomLeft" activeCell="A7" sqref="A7"/>
      <selection pane="bottomRight" activeCell="K14" sqref="K14"/>
    </sheetView>
  </sheetViews>
  <sheetFormatPr baseColWidth="10" defaultColWidth="11.3984375" defaultRowHeight="13.15" x14ac:dyDescent="0.35"/>
  <cols>
    <col min="1" max="1" width="15" style="68" customWidth="1"/>
    <col min="2" max="2" width="43.265625" style="66" customWidth="1"/>
    <col min="3" max="15" width="11.3984375" style="69"/>
    <col min="16" max="17" width="13" style="69" bestFit="1" customWidth="1"/>
    <col min="18" max="18" width="1.265625" style="66" bestFit="1" customWidth="1"/>
    <col min="19" max="19" width="73.59765625" style="66" customWidth="1"/>
    <col min="20" max="16384" width="11.3984375" style="66"/>
  </cols>
  <sheetData>
    <row r="1" spans="1:19" s="61" customFormat="1" x14ac:dyDescent="0.35">
      <c r="A1" s="192" t="s">
        <v>42</v>
      </c>
      <c r="B1" s="299" t="s">
        <v>207</v>
      </c>
      <c r="C1" s="299"/>
      <c r="D1" s="299"/>
      <c r="R1" s="61" t="s">
        <v>44</v>
      </c>
      <c r="S1" s="61" t="s">
        <v>208</v>
      </c>
    </row>
    <row r="2" spans="1:19" s="61" customFormat="1" x14ac:dyDescent="0.35">
      <c r="A2" s="192" t="s">
        <v>26</v>
      </c>
      <c r="B2" s="300" t="s">
        <v>209</v>
      </c>
      <c r="C2" s="300"/>
      <c r="D2" s="300"/>
    </row>
    <row r="3" spans="1:19" s="61" customFormat="1" ht="61.5" customHeight="1" x14ac:dyDescent="0.35">
      <c r="A3" s="192" t="s">
        <v>45</v>
      </c>
      <c r="B3" s="299" t="s">
        <v>210</v>
      </c>
      <c r="C3" s="299"/>
      <c r="D3" s="299"/>
      <c r="S3" s="71" t="str">
        <f>B3</f>
        <v>Cette feuille vous permet de reporter les éléments que vous avez identifiés dans votre check-liste. Vous pouvez ainsi, selon l'ordre de remplissage précédent, indiquer vos items dans la colonne Items, en ajouter ou en supprimer ; puis remplir les chiffres initiaux et à prévoir.</v>
      </c>
    </row>
    <row r="4" spans="1:19" s="61" customFormat="1" ht="92.25" customHeight="1" x14ac:dyDescent="0.35">
      <c r="A4" s="192" t="s">
        <v>47</v>
      </c>
      <c r="B4" s="279" t="s">
        <v>246</v>
      </c>
      <c r="C4" s="279"/>
      <c r="D4" s="279"/>
      <c r="S4" s="71" t="str">
        <f>B4</f>
        <v>Les valeurs sont à rentrer en positif, sans le signe + ou -. Elles sont automatiquement ajustées en positif pour les encaissements, et en négatif pour les sorties (décaissements).
Les cases grises ainsi que certaines cases de la structure de la feuille sont protégées sans mot de passe pour éviter les erreurs. Vous pouvez les débloquer en allant dans "Révision" puis en cliquant sur "Ôter la protection".</v>
      </c>
    </row>
    <row r="5" spans="1:19" s="64" customFormat="1" ht="13.5" thickBot="1" x14ac:dyDescent="0.4">
      <c r="A5" s="62"/>
      <c r="B5" s="63"/>
      <c r="C5" s="63"/>
      <c r="D5" s="63"/>
    </row>
    <row r="6" spans="1:19" s="65" customFormat="1" ht="42.75" customHeight="1" x14ac:dyDescent="0.35">
      <c r="A6" s="150" t="s">
        <v>146</v>
      </c>
      <c r="B6" s="151" t="s">
        <v>107</v>
      </c>
      <c r="C6" s="152" t="s">
        <v>49</v>
      </c>
      <c r="D6" s="153" t="s">
        <v>147</v>
      </c>
      <c r="E6" s="153" t="s">
        <v>148</v>
      </c>
      <c r="F6" s="153" t="s">
        <v>149</v>
      </c>
      <c r="G6" s="153" t="s">
        <v>150</v>
      </c>
      <c r="H6" s="153" t="s">
        <v>151</v>
      </c>
      <c r="I6" s="153" t="s">
        <v>152</v>
      </c>
      <c r="J6" s="153" t="s">
        <v>153</v>
      </c>
      <c r="K6" s="153" t="s">
        <v>154</v>
      </c>
      <c r="L6" s="153" t="s">
        <v>155</v>
      </c>
      <c r="M6" s="153" t="s">
        <v>156</v>
      </c>
      <c r="N6" s="153" t="s">
        <v>157</v>
      </c>
      <c r="O6" s="153" t="s">
        <v>158</v>
      </c>
      <c r="P6" s="154" t="s">
        <v>51</v>
      </c>
      <c r="Q6" s="154" t="s">
        <v>52</v>
      </c>
    </row>
    <row r="7" spans="1:19" ht="12.75" customHeight="1" x14ac:dyDescent="0.35">
      <c r="A7" s="304" t="s">
        <v>211</v>
      </c>
      <c r="B7" s="235" t="s">
        <v>160</v>
      </c>
      <c r="C7" s="133"/>
      <c r="D7" s="118"/>
      <c r="E7" s="118"/>
      <c r="F7" s="118"/>
      <c r="G7" s="118"/>
      <c r="H7" s="118"/>
      <c r="I7" s="118"/>
      <c r="J7" s="118"/>
      <c r="K7" s="118"/>
      <c r="L7" s="118"/>
      <c r="M7" s="118"/>
      <c r="N7" s="118"/>
      <c r="O7" s="118"/>
      <c r="P7" s="92">
        <f>SUM(D7:O7)</f>
        <v>0</v>
      </c>
      <c r="Q7" s="93">
        <f>C7+P7</f>
        <v>0</v>
      </c>
    </row>
    <row r="8" spans="1:19" x14ac:dyDescent="0.35">
      <c r="A8" s="305"/>
      <c r="B8" s="236" t="s">
        <v>161</v>
      </c>
      <c r="C8" s="134"/>
      <c r="D8" s="119"/>
      <c r="E8" s="119"/>
      <c r="F8" s="119"/>
      <c r="G8" s="119"/>
      <c r="H8" s="119"/>
      <c r="I8" s="119"/>
      <c r="J8" s="119"/>
      <c r="K8" s="119"/>
      <c r="L8" s="119"/>
      <c r="M8" s="119"/>
      <c r="N8" s="119"/>
      <c r="O8" s="119"/>
      <c r="P8" s="94">
        <f>SUM(D8:O8)</f>
        <v>0</v>
      </c>
      <c r="Q8" s="95">
        <f>C8+P8</f>
        <v>0</v>
      </c>
    </row>
    <row r="9" spans="1:19" x14ac:dyDescent="0.35">
      <c r="A9" s="305"/>
      <c r="B9" s="236" t="s">
        <v>162</v>
      </c>
      <c r="C9" s="134"/>
      <c r="D9" s="119"/>
      <c r="E9" s="119"/>
      <c r="F9" s="119"/>
      <c r="G9" s="119"/>
      <c r="H9" s="119"/>
      <c r="I9" s="119"/>
      <c r="J9" s="119"/>
      <c r="K9" s="119"/>
      <c r="L9" s="119"/>
      <c r="M9" s="119"/>
      <c r="N9" s="119"/>
      <c r="O9" s="119"/>
      <c r="P9" s="94">
        <f>SUM(D9:O9)</f>
        <v>0</v>
      </c>
      <c r="Q9" s="95">
        <f>C9+P9</f>
        <v>0</v>
      </c>
    </row>
    <row r="10" spans="1:19" x14ac:dyDescent="0.35">
      <c r="A10" s="306"/>
      <c r="B10" s="237" t="s">
        <v>142</v>
      </c>
      <c r="C10" s="135"/>
      <c r="D10" s="120"/>
      <c r="E10" s="120"/>
      <c r="F10" s="120"/>
      <c r="G10" s="120"/>
      <c r="H10" s="120"/>
      <c r="I10" s="120"/>
      <c r="J10" s="120"/>
      <c r="K10" s="120"/>
      <c r="L10" s="120"/>
      <c r="M10" s="120"/>
      <c r="N10" s="120"/>
      <c r="O10" s="120"/>
      <c r="P10" s="96">
        <f>SUM(D10:O10)</f>
        <v>0</v>
      </c>
      <c r="Q10" s="97">
        <f>C10+P10</f>
        <v>0</v>
      </c>
    </row>
    <row r="11" spans="1:19" s="67" customFormat="1" x14ac:dyDescent="0.35">
      <c r="A11" s="80"/>
      <c r="B11" s="81" t="s">
        <v>163</v>
      </c>
      <c r="C11" s="127">
        <f>SUM(C7:C10)</f>
        <v>0</v>
      </c>
      <c r="D11" s="86">
        <f>SUM(D7:D10)</f>
        <v>0</v>
      </c>
      <c r="E11" s="86">
        <f t="shared" ref="E11:O11" si="0">SUM(E7:E10)</f>
        <v>0</v>
      </c>
      <c r="F11" s="86">
        <f t="shared" si="0"/>
        <v>0</v>
      </c>
      <c r="G11" s="86">
        <f t="shared" si="0"/>
        <v>0</v>
      </c>
      <c r="H11" s="86">
        <f t="shared" si="0"/>
        <v>0</v>
      </c>
      <c r="I11" s="86">
        <f t="shared" si="0"/>
        <v>0</v>
      </c>
      <c r="J11" s="86">
        <f t="shared" si="0"/>
        <v>0</v>
      </c>
      <c r="K11" s="86">
        <f t="shared" si="0"/>
        <v>0</v>
      </c>
      <c r="L11" s="86">
        <f t="shared" si="0"/>
        <v>0</v>
      </c>
      <c r="M11" s="86">
        <f t="shared" si="0"/>
        <v>0</v>
      </c>
      <c r="N11" s="86">
        <f t="shared" si="0"/>
        <v>0</v>
      </c>
      <c r="O11" s="86">
        <f t="shared" si="0"/>
        <v>0</v>
      </c>
      <c r="P11" s="100">
        <f>SUM(D11:O11)</f>
        <v>0</v>
      </c>
      <c r="Q11" s="91">
        <f>C11+P11</f>
        <v>0</v>
      </c>
    </row>
    <row r="12" spans="1:19" ht="15" customHeight="1" x14ac:dyDescent="0.35">
      <c r="A12" s="307" t="s">
        <v>61</v>
      </c>
      <c r="B12" s="238" t="s">
        <v>125</v>
      </c>
      <c r="C12" s="136"/>
      <c r="D12" s="116"/>
      <c r="E12" s="116"/>
      <c r="F12" s="116"/>
      <c r="G12" s="116"/>
      <c r="H12" s="116"/>
      <c r="I12" s="116"/>
      <c r="J12" s="116"/>
      <c r="K12" s="116"/>
      <c r="L12" s="116"/>
      <c r="M12" s="116"/>
      <c r="N12" s="116"/>
      <c r="O12" s="116"/>
      <c r="P12" s="102">
        <f>-SUM(D12:O12)</f>
        <v>0</v>
      </c>
      <c r="Q12" s="103">
        <f>-C12+P12</f>
        <v>0</v>
      </c>
    </row>
    <row r="13" spans="1:19" ht="15" customHeight="1" x14ac:dyDescent="0.35">
      <c r="A13" s="308"/>
      <c r="B13" s="239" t="s">
        <v>164</v>
      </c>
      <c r="C13" s="132"/>
      <c r="D13" s="114"/>
      <c r="E13" s="114"/>
      <c r="F13" s="114"/>
      <c r="G13" s="114"/>
      <c r="H13" s="114"/>
      <c r="I13" s="114"/>
      <c r="J13" s="114"/>
      <c r="K13" s="114"/>
      <c r="L13" s="114"/>
      <c r="M13" s="114"/>
      <c r="N13" s="114"/>
      <c r="O13" s="114"/>
      <c r="P13" s="104">
        <f>-SUM(D13:O13)</f>
        <v>0</v>
      </c>
      <c r="Q13" s="105">
        <f>-C13+P13</f>
        <v>0</v>
      </c>
    </row>
    <row r="14" spans="1:19" ht="15" customHeight="1" x14ac:dyDescent="0.35">
      <c r="A14" s="308"/>
      <c r="B14" s="239" t="s">
        <v>165</v>
      </c>
      <c r="C14" s="132"/>
      <c r="D14" s="114"/>
      <c r="E14" s="114"/>
      <c r="F14" s="114"/>
      <c r="G14" s="114"/>
      <c r="H14" s="114"/>
      <c r="I14" s="114"/>
      <c r="J14" s="114"/>
      <c r="K14" s="114"/>
      <c r="L14" s="114"/>
      <c r="M14" s="114"/>
      <c r="N14" s="114"/>
      <c r="O14" s="114"/>
      <c r="P14" s="104">
        <f>-SUM(D14:O14)</f>
        <v>0</v>
      </c>
      <c r="Q14" s="105">
        <f>-C14+P14</f>
        <v>0</v>
      </c>
    </row>
    <row r="15" spans="1:19" ht="15" customHeight="1" x14ac:dyDescent="0.35">
      <c r="A15" s="309"/>
      <c r="B15" s="240" t="s">
        <v>166</v>
      </c>
      <c r="C15" s="137"/>
      <c r="D15" s="115"/>
      <c r="E15" s="115"/>
      <c r="F15" s="115"/>
      <c r="G15" s="115"/>
      <c r="H15" s="115"/>
      <c r="I15" s="115"/>
      <c r="J15" s="115"/>
      <c r="K15" s="115"/>
      <c r="L15" s="115"/>
      <c r="M15" s="115"/>
      <c r="N15" s="115"/>
      <c r="O15" s="115"/>
      <c r="P15" s="106">
        <f>-SUM(D15:O15)</f>
        <v>0</v>
      </c>
      <c r="Q15" s="107">
        <f>-C15+P15</f>
        <v>0</v>
      </c>
    </row>
    <row r="16" spans="1:19" s="67" customFormat="1" ht="14.25" customHeight="1" x14ac:dyDescent="0.35">
      <c r="A16" s="82"/>
      <c r="B16" s="81" t="s">
        <v>254</v>
      </c>
      <c r="C16" s="128">
        <f t="shared" ref="C16:O16" si="1">-SUM(C12:C15)</f>
        <v>0</v>
      </c>
      <c r="D16" s="88">
        <f t="shared" si="1"/>
        <v>0</v>
      </c>
      <c r="E16" s="88">
        <f t="shared" si="1"/>
        <v>0</v>
      </c>
      <c r="F16" s="88">
        <f t="shared" si="1"/>
        <v>0</v>
      </c>
      <c r="G16" s="88">
        <f t="shared" si="1"/>
        <v>0</v>
      </c>
      <c r="H16" s="88">
        <f t="shared" si="1"/>
        <v>0</v>
      </c>
      <c r="I16" s="88">
        <f t="shared" si="1"/>
        <v>0</v>
      </c>
      <c r="J16" s="88">
        <f t="shared" si="1"/>
        <v>0</v>
      </c>
      <c r="K16" s="88">
        <f t="shared" si="1"/>
        <v>0</v>
      </c>
      <c r="L16" s="88">
        <f t="shared" si="1"/>
        <v>0</v>
      </c>
      <c r="M16" s="88">
        <f t="shared" si="1"/>
        <v>0</v>
      </c>
      <c r="N16" s="88">
        <f t="shared" si="1"/>
        <v>0</v>
      </c>
      <c r="O16" s="88">
        <f t="shared" si="1"/>
        <v>0</v>
      </c>
      <c r="P16" s="98">
        <f>SUM(D16:O16)</f>
        <v>0</v>
      </c>
      <c r="Q16" s="87">
        <f>C16+P16</f>
        <v>0</v>
      </c>
    </row>
    <row r="17" spans="1:17" s="67" customFormat="1" ht="13.5" thickBot="1" x14ac:dyDescent="0.4">
      <c r="A17" s="83"/>
      <c r="B17" s="84" t="s">
        <v>68</v>
      </c>
      <c r="C17" s="129">
        <f t="shared" ref="C17:P17" si="2">C11+C16</f>
        <v>0</v>
      </c>
      <c r="D17" s="90">
        <f t="shared" si="2"/>
        <v>0</v>
      </c>
      <c r="E17" s="90">
        <f t="shared" si="2"/>
        <v>0</v>
      </c>
      <c r="F17" s="90">
        <f t="shared" si="2"/>
        <v>0</v>
      </c>
      <c r="G17" s="90">
        <f t="shared" si="2"/>
        <v>0</v>
      </c>
      <c r="H17" s="90">
        <f t="shared" si="2"/>
        <v>0</v>
      </c>
      <c r="I17" s="90">
        <f t="shared" si="2"/>
        <v>0</v>
      </c>
      <c r="J17" s="90">
        <f t="shared" si="2"/>
        <v>0</v>
      </c>
      <c r="K17" s="90">
        <f t="shared" si="2"/>
        <v>0</v>
      </c>
      <c r="L17" s="90">
        <f t="shared" si="2"/>
        <v>0</v>
      </c>
      <c r="M17" s="90">
        <f t="shared" si="2"/>
        <v>0</v>
      </c>
      <c r="N17" s="90">
        <f t="shared" si="2"/>
        <v>0</v>
      </c>
      <c r="O17" s="90">
        <f t="shared" si="2"/>
        <v>0</v>
      </c>
      <c r="P17" s="99">
        <f t="shared" si="2"/>
        <v>0</v>
      </c>
      <c r="Q17" s="89">
        <f>C17+P17</f>
        <v>0</v>
      </c>
    </row>
    <row r="18" spans="1:17" ht="13.5" thickTop="1" x14ac:dyDescent="0.35">
      <c r="A18" s="310" t="s">
        <v>71</v>
      </c>
      <c r="B18" s="241" t="s">
        <v>168</v>
      </c>
      <c r="C18" s="138"/>
      <c r="D18" s="113"/>
      <c r="E18" s="113"/>
      <c r="F18" s="113"/>
      <c r="G18" s="113"/>
      <c r="H18" s="113"/>
      <c r="I18" s="113"/>
      <c r="J18" s="113"/>
      <c r="K18" s="113"/>
      <c r="L18" s="113"/>
      <c r="M18" s="113"/>
      <c r="N18" s="113"/>
      <c r="O18" s="113"/>
      <c r="P18" s="108">
        <f>-SUM(D18:O18)</f>
        <v>0</v>
      </c>
      <c r="Q18" s="109">
        <f t="shared" ref="Q18:Q50" si="3">-C18+P18</f>
        <v>0</v>
      </c>
    </row>
    <row r="19" spans="1:17" x14ac:dyDescent="0.35">
      <c r="A19" s="301"/>
      <c r="B19" s="239" t="s">
        <v>169</v>
      </c>
      <c r="C19" s="132"/>
      <c r="D19" s="114"/>
      <c r="E19" s="114"/>
      <c r="F19" s="114"/>
      <c r="G19" s="114"/>
      <c r="H19" s="114"/>
      <c r="I19" s="114"/>
      <c r="J19" s="114"/>
      <c r="K19" s="114"/>
      <c r="L19" s="114"/>
      <c r="M19" s="114"/>
      <c r="N19" s="114"/>
      <c r="O19" s="114"/>
      <c r="P19" s="104">
        <f t="shared" ref="P19:P50" si="4">-SUM(D19:O19)</f>
        <v>0</v>
      </c>
      <c r="Q19" s="105">
        <f t="shared" si="3"/>
        <v>0</v>
      </c>
    </row>
    <row r="20" spans="1:17" x14ac:dyDescent="0.35">
      <c r="A20" s="301"/>
      <c r="B20" s="239" t="s">
        <v>170</v>
      </c>
      <c r="C20" s="132"/>
      <c r="D20" s="114"/>
      <c r="E20" s="114"/>
      <c r="F20" s="114"/>
      <c r="G20" s="114"/>
      <c r="H20" s="114"/>
      <c r="I20" s="114"/>
      <c r="J20" s="114"/>
      <c r="K20" s="114"/>
      <c r="L20" s="114"/>
      <c r="M20" s="114"/>
      <c r="N20" s="114"/>
      <c r="O20" s="114"/>
      <c r="P20" s="104">
        <f t="shared" si="4"/>
        <v>0</v>
      </c>
      <c r="Q20" s="105">
        <f t="shared" si="3"/>
        <v>0</v>
      </c>
    </row>
    <row r="21" spans="1:17" x14ac:dyDescent="0.35">
      <c r="A21" s="301"/>
      <c r="B21" s="239" t="s">
        <v>171</v>
      </c>
      <c r="C21" s="132"/>
      <c r="D21" s="114"/>
      <c r="E21" s="114"/>
      <c r="F21" s="114"/>
      <c r="G21" s="114"/>
      <c r="H21" s="114"/>
      <c r="I21" s="114"/>
      <c r="J21" s="114"/>
      <c r="K21" s="114"/>
      <c r="L21" s="114"/>
      <c r="M21" s="114"/>
      <c r="N21" s="114"/>
      <c r="O21" s="114"/>
      <c r="P21" s="104">
        <f t="shared" si="4"/>
        <v>0</v>
      </c>
      <c r="Q21" s="105">
        <f t="shared" si="3"/>
        <v>0</v>
      </c>
    </row>
    <row r="22" spans="1:17" x14ac:dyDescent="0.35">
      <c r="A22" s="301"/>
      <c r="B22" s="239" t="s">
        <v>172</v>
      </c>
      <c r="C22" s="132"/>
      <c r="D22" s="114"/>
      <c r="E22" s="114"/>
      <c r="F22" s="114"/>
      <c r="G22" s="114"/>
      <c r="H22" s="114"/>
      <c r="I22" s="114"/>
      <c r="J22" s="114"/>
      <c r="K22" s="114"/>
      <c r="L22" s="114"/>
      <c r="M22" s="114"/>
      <c r="N22" s="114"/>
      <c r="O22" s="114"/>
      <c r="P22" s="104">
        <f t="shared" si="4"/>
        <v>0</v>
      </c>
      <c r="Q22" s="105">
        <f>-C22+P22</f>
        <v>0</v>
      </c>
    </row>
    <row r="23" spans="1:17" x14ac:dyDescent="0.35">
      <c r="A23" s="301"/>
      <c r="B23" s="239" t="s">
        <v>173</v>
      </c>
      <c r="C23" s="132"/>
      <c r="D23" s="114"/>
      <c r="E23" s="114"/>
      <c r="F23" s="114"/>
      <c r="G23" s="114"/>
      <c r="H23" s="114"/>
      <c r="I23" s="114"/>
      <c r="J23" s="114"/>
      <c r="K23" s="114"/>
      <c r="L23" s="114"/>
      <c r="M23" s="114"/>
      <c r="N23" s="114"/>
      <c r="O23" s="114"/>
      <c r="P23" s="104">
        <f t="shared" si="4"/>
        <v>0</v>
      </c>
      <c r="Q23" s="105">
        <f t="shared" si="3"/>
        <v>0</v>
      </c>
    </row>
    <row r="24" spans="1:17" x14ac:dyDescent="0.35">
      <c r="A24" s="301"/>
      <c r="B24" s="239" t="s">
        <v>174</v>
      </c>
      <c r="C24" s="132"/>
      <c r="D24" s="114"/>
      <c r="E24" s="114"/>
      <c r="F24" s="114"/>
      <c r="G24" s="114"/>
      <c r="H24" s="114"/>
      <c r="I24" s="114"/>
      <c r="J24" s="114"/>
      <c r="K24" s="114"/>
      <c r="L24" s="114"/>
      <c r="M24" s="114"/>
      <c r="N24" s="114"/>
      <c r="O24" s="114"/>
      <c r="P24" s="104">
        <f t="shared" si="4"/>
        <v>0</v>
      </c>
      <c r="Q24" s="105">
        <f t="shared" si="3"/>
        <v>0</v>
      </c>
    </row>
    <row r="25" spans="1:17" x14ac:dyDescent="0.35">
      <c r="A25" s="311"/>
      <c r="B25" s="240" t="s">
        <v>175</v>
      </c>
      <c r="C25" s="137"/>
      <c r="D25" s="115"/>
      <c r="E25" s="115"/>
      <c r="F25" s="115"/>
      <c r="G25" s="115"/>
      <c r="H25" s="115"/>
      <c r="I25" s="115"/>
      <c r="J25" s="115"/>
      <c r="K25" s="114"/>
      <c r="L25" s="115"/>
      <c r="M25" s="115"/>
      <c r="N25" s="115"/>
      <c r="O25" s="115"/>
      <c r="P25" s="106">
        <f t="shared" si="4"/>
        <v>0</v>
      </c>
      <c r="Q25" s="107">
        <f t="shared" si="3"/>
        <v>0</v>
      </c>
    </row>
    <row r="26" spans="1:17" x14ac:dyDescent="0.35">
      <c r="A26" s="312" t="s">
        <v>72</v>
      </c>
      <c r="B26" s="238" t="s">
        <v>176</v>
      </c>
      <c r="C26" s="136"/>
      <c r="D26" s="116"/>
      <c r="E26" s="116"/>
      <c r="F26" s="116"/>
      <c r="G26" s="116"/>
      <c r="H26" s="116"/>
      <c r="I26" s="116"/>
      <c r="J26" s="116"/>
      <c r="K26" s="116"/>
      <c r="L26" s="116"/>
      <c r="M26" s="116"/>
      <c r="N26" s="116"/>
      <c r="O26" s="116"/>
      <c r="P26" s="102">
        <f t="shared" si="4"/>
        <v>0</v>
      </c>
      <c r="Q26" s="103">
        <f t="shared" si="3"/>
        <v>0</v>
      </c>
    </row>
    <row r="27" spans="1:17" x14ac:dyDescent="0.35">
      <c r="A27" s="301"/>
      <c r="B27" s="239" t="s">
        <v>177</v>
      </c>
      <c r="C27" s="132"/>
      <c r="D27" s="114"/>
      <c r="E27" s="114"/>
      <c r="F27" s="114"/>
      <c r="G27" s="114"/>
      <c r="H27" s="114"/>
      <c r="I27" s="114"/>
      <c r="J27" s="114"/>
      <c r="K27" s="114"/>
      <c r="L27" s="114"/>
      <c r="M27" s="114"/>
      <c r="N27" s="114"/>
      <c r="O27" s="114"/>
      <c r="P27" s="104">
        <f t="shared" si="4"/>
        <v>0</v>
      </c>
      <c r="Q27" s="105">
        <f t="shared" si="3"/>
        <v>0</v>
      </c>
    </row>
    <row r="28" spans="1:17" x14ac:dyDescent="0.35">
      <c r="A28" s="301"/>
      <c r="B28" s="239" t="s">
        <v>178</v>
      </c>
      <c r="C28" s="132"/>
      <c r="D28" s="114"/>
      <c r="E28" s="114"/>
      <c r="F28" s="114"/>
      <c r="G28" s="114"/>
      <c r="H28" s="114"/>
      <c r="I28" s="114"/>
      <c r="J28" s="114"/>
      <c r="K28" s="114"/>
      <c r="L28" s="114"/>
      <c r="M28" s="114"/>
      <c r="N28" s="114"/>
      <c r="O28" s="114"/>
      <c r="P28" s="104">
        <f t="shared" si="4"/>
        <v>0</v>
      </c>
      <c r="Q28" s="105">
        <f t="shared" si="3"/>
        <v>0</v>
      </c>
    </row>
    <row r="29" spans="1:17" x14ac:dyDescent="0.35">
      <c r="A29" s="301"/>
      <c r="B29" s="239" t="s">
        <v>179</v>
      </c>
      <c r="C29" s="132"/>
      <c r="D29" s="114"/>
      <c r="E29" s="114"/>
      <c r="F29" s="114"/>
      <c r="G29" s="114"/>
      <c r="H29" s="114"/>
      <c r="I29" s="114"/>
      <c r="J29" s="114"/>
      <c r="K29" s="114"/>
      <c r="L29" s="114"/>
      <c r="M29" s="114"/>
      <c r="N29" s="114"/>
      <c r="O29" s="114"/>
      <c r="P29" s="104">
        <f t="shared" si="4"/>
        <v>0</v>
      </c>
      <c r="Q29" s="105">
        <f t="shared" si="3"/>
        <v>0</v>
      </c>
    </row>
    <row r="30" spans="1:17" x14ac:dyDescent="0.35">
      <c r="A30" s="301"/>
      <c r="B30" s="239" t="s">
        <v>180</v>
      </c>
      <c r="C30" s="132"/>
      <c r="D30" s="114"/>
      <c r="E30" s="114"/>
      <c r="F30" s="114"/>
      <c r="G30" s="114"/>
      <c r="H30" s="114"/>
      <c r="I30" s="114"/>
      <c r="J30" s="114"/>
      <c r="K30" s="114"/>
      <c r="L30" s="114"/>
      <c r="M30" s="114"/>
      <c r="N30" s="114"/>
      <c r="O30" s="114"/>
      <c r="P30" s="104">
        <f t="shared" si="4"/>
        <v>0</v>
      </c>
      <c r="Q30" s="105">
        <f t="shared" si="3"/>
        <v>0</v>
      </c>
    </row>
    <row r="31" spans="1:17" x14ac:dyDescent="0.35">
      <c r="A31" s="311"/>
      <c r="B31" s="240" t="s">
        <v>181</v>
      </c>
      <c r="C31" s="137"/>
      <c r="D31" s="115"/>
      <c r="E31" s="115"/>
      <c r="F31" s="115"/>
      <c r="G31" s="115"/>
      <c r="H31" s="115"/>
      <c r="I31" s="115"/>
      <c r="J31" s="115"/>
      <c r="K31" s="115"/>
      <c r="L31" s="115"/>
      <c r="M31" s="115"/>
      <c r="N31" s="115"/>
      <c r="O31" s="115"/>
      <c r="P31" s="106">
        <f t="shared" si="4"/>
        <v>0</v>
      </c>
      <c r="Q31" s="107">
        <f t="shared" si="3"/>
        <v>0</v>
      </c>
    </row>
    <row r="32" spans="1:17" x14ac:dyDescent="0.35">
      <c r="A32" s="312" t="s">
        <v>73</v>
      </c>
      <c r="B32" s="238" t="s">
        <v>182</v>
      </c>
      <c r="C32" s="136"/>
      <c r="D32" s="116"/>
      <c r="E32" s="116"/>
      <c r="F32" s="116"/>
      <c r="G32" s="116"/>
      <c r="H32" s="116"/>
      <c r="I32" s="116"/>
      <c r="J32" s="116"/>
      <c r="K32" s="116"/>
      <c r="L32" s="116"/>
      <c r="M32" s="116"/>
      <c r="N32" s="116"/>
      <c r="O32" s="116"/>
      <c r="P32" s="102">
        <f t="shared" si="4"/>
        <v>0</v>
      </c>
      <c r="Q32" s="103">
        <f t="shared" si="3"/>
        <v>0</v>
      </c>
    </row>
    <row r="33" spans="1:17" x14ac:dyDescent="0.35">
      <c r="A33" s="301"/>
      <c r="B33" s="239" t="s">
        <v>183</v>
      </c>
      <c r="C33" s="132"/>
      <c r="D33" s="114"/>
      <c r="E33" s="114"/>
      <c r="F33" s="114"/>
      <c r="G33" s="114"/>
      <c r="H33" s="114"/>
      <c r="I33" s="114"/>
      <c r="J33" s="114"/>
      <c r="K33" s="114"/>
      <c r="L33" s="114"/>
      <c r="M33" s="114"/>
      <c r="N33" s="114"/>
      <c r="O33" s="114"/>
      <c r="P33" s="104">
        <f t="shared" si="4"/>
        <v>0</v>
      </c>
      <c r="Q33" s="105">
        <f t="shared" si="3"/>
        <v>0</v>
      </c>
    </row>
    <row r="34" spans="1:17" x14ac:dyDescent="0.35">
      <c r="A34" s="301"/>
      <c r="B34" s="239" t="s">
        <v>184</v>
      </c>
      <c r="C34" s="132"/>
      <c r="D34" s="114"/>
      <c r="E34" s="114"/>
      <c r="F34" s="114"/>
      <c r="G34" s="114"/>
      <c r="H34" s="114"/>
      <c r="I34" s="114"/>
      <c r="J34" s="114"/>
      <c r="K34" s="114"/>
      <c r="L34" s="114"/>
      <c r="M34" s="114"/>
      <c r="N34" s="114"/>
      <c r="O34" s="114"/>
      <c r="P34" s="104">
        <f t="shared" si="4"/>
        <v>0</v>
      </c>
      <c r="Q34" s="105">
        <f t="shared" si="3"/>
        <v>0</v>
      </c>
    </row>
    <row r="35" spans="1:17" x14ac:dyDescent="0.35">
      <c r="A35" s="301"/>
      <c r="B35" s="239" t="s">
        <v>185</v>
      </c>
      <c r="C35" s="132"/>
      <c r="D35" s="114"/>
      <c r="E35" s="114"/>
      <c r="F35" s="114"/>
      <c r="G35" s="114"/>
      <c r="H35" s="114"/>
      <c r="I35" s="114"/>
      <c r="J35" s="114"/>
      <c r="K35" s="114"/>
      <c r="L35" s="114"/>
      <c r="M35" s="114"/>
      <c r="N35" s="114"/>
      <c r="O35" s="114"/>
      <c r="P35" s="104">
        <f t="shared" si="4"/>
        <v>0</v>
      </c>
      <c r="Q35" s="105">
        <f t="shared" si="3"/>
        <v>0</v>
      </c>
    </row>
    <row r="36" spans="1:17" x14ac:dyDescent="0.35">
      <c r="A36" s="301"/>
      <c r="B36" s="239" t="s">
        <v>186</v>
      </c>
      <c r="C36" s="132"/>
      <c r="D36" s="114"/>
      <c r="E36" s="114"/>
      <c r="F36" s="114"/>
      <c r="G36" s="114"/>
      <c r="H36" s="114"/>
      <c r="I36" s="114"/>
      <c r="J36" s="114"/>
      <c r="K36" s="114"/>
      <c r="L36" s="114"/>
      <c r="M36" s="114"/>
      <c r="N36" s="114"/>
      <c r="O36" s="114"/>
      <c r="P36" s="104">
        <f t="shared" si="4"/>
        <v>0</v>
      </c>
      <c r="Q36" s="105">
        <f t="shared" si="3"/>
        <v>0</v>
      </c>
    </row>
    <row r="37" spans="1:17" x14ac:dyDescent="0.35">
      <c r="A37" s="301"/>
      <c r="B37" s="239" t="s">
        <v>187</v>
      </c>
      <c r="C37" s="132"/>
      <c r="D37" s="114"/>
      <c r="E37" s="114"/>
      <c r="F37" s="114"/>
      <c r="G37" s="114"/>
      <c r="H37" s="114"/>
      <c r="I37" s="114"/>
      <c r="J37" s="114"/>
      <c r="K37" s="114"/>
      <c r="L37" s="114"/>
      <c r="M37" s="114"/>
      <c r="N37" s="114"/>
      <c r="O37" s="114"/>
      <c r="P37" s="104">
        <f t="shared" si="4"/>
        <v>0</v>
      </c>
      <c r="Q37" s="105">
        <f t="shared" si="3"/>
        <v>0</v>
      </c>
    </row>
    <row r="38" spans="1:17" x14ac:dyDescent="0.35">
      <c r="A38" s="301"/>
      <c r="B38" s="239" t="s">
        <v>188</v>
      </c>
      <c r="C38" s="132"/>
      <c r="D38" s="114"/>
      <c r="E38" s="114"/>
      <c r="F38" s="114"/>
      <c r="G38" s="114"/>
      <c r="H38" s="114"/>
      <c r="I38" s="114"/>
      <c r="J38" s="114"/>
      <c r="K38" s="114"/>
      <c r="L38" s="114"/>
      <c r="M38" s="114"/>
      <c r="N38" s="114"/>
      <c r="O38" s="114"/>
      <c r="P38" s="104">
        <f t="shared" si="4"/>
        <v>0</v>
      </c>
      <c r="Q38" s="105">
        <f t="shared" si="3"/>
        <v>0</v>
      </c>
    </row>
    <row r="39" spans="1:17" x14ac:dyDescent="0.35">
      <c r="A39" s="301"/>
      <c r="B39" s="239" t="s">
        <v>189</v>
      </c>
      <c r="C39" s="132"/>
      <c r="D39" s="114"/>
      <c r="E39" s="114"/>
      <c r="F39" s="114"/>
      <c r="G39" s="114"/>
      <c r="H39" s="114"/>
      <c r="I39" s="114"/>
      <c r="J39" s="114"/>
      <c r="K39" s="114"/>
      <c r="L39" s="114"/>
      <c r="M39" s="114"/>
      <c r="N39" s="114"/>
      <c r="O39" s="114"/>
      <c r="P39" s="104">
        <f t="shared" si="4"/>
        <v>0</v>
      </c>
      <c r="Q39" s="105">
        <f t="shared" si="3"/>
        <v>0</v>
      </c>
    </row>
    <row r="40" spans="1:17" x14ac:dyDescent="0.35">
      <c r="A40" s="301"/>
      <c r="B40" s="239" t="s">
        <v>190</v>
      </c>
      <c r="C40" s="132"/>
      <c r="D40" s="114"/>
      <c r="E40" s="114"/>
      <c r="F40" s="114"/>
      <c r="G40" s="114"/>
      <c r="H40" s="114"/>
      <c r="I40" s="114"/>
      <c r="J40" s="114"/>
      <c r="K40" s="114"/>
      <c r="L40" s="114"/>
      <c r="M40" s="114"/>
      <c r="N40" s="114"/>
      <c r="O40" s="114"/>
      <c r="P40" s="104">
        <f t="shared" si="4"/>
        <v>0</v>
      </c>
      <c r="Q40" s="105">
        <f t="shared" si="3"/>
        <v>0</v>
      </c>
    </row>
    <row r="41" spans="1:17" x14ac:dyDescent="0.35">
      <c r="A41" s="301"/>
      <c r="B41" s="239" t="s">
        <v>191</v>
      </c>
      <c r="C41" s="132"/>
      <c r="D41" s="114"/>
      <c r="E41" s="114"/>
      <c r="F41" s="114"/>
      <c r="G41" s="114"/>
      <c r="H41" s="114"/>
      <c r="I41" s="114"/>
      <c r="J41" s="114"/>
      <c r="K41" s="114"/>
      <c r="L41" s="114"/>
      <c r="M41" s="114"/>
      <c r="N41" s="114"/>
      <c r="O41" s="114"/>
      <c r="P41" s="104">
        <f t="shared" si="4"/>
        <v>0</v>
      </c>
      <c r="Q41" s="105">
        <f t="shared" si="3"/>
        <v>0</v>
      </c>
    </row>
    <row r="42" spans="1:17" x14ac:dyDescent="0.35">
      <c r="A42" s="301"/>
      <c r="B42" s="242" t="s">
        <v>192</v>
      </c>
      <c r="C42" s="132"/>
      <c r="D42" s="114"/>
      <c r="E42" s="114"/>
      <c r="F42" s="114"/>
      <c r="G42" s="114"/>
      <c r="H42" s="114"/>
      <c r="I42" s="114"/>
      <c r="J42" s="114"/>
      <c r="K42" s="114"/>
      <c r="L42" s="114"/>
      <c r="M42" s="114"/>
      <c r="N42" s="114"/>
      <c r="O42" s="114"/>
      <c r="P42" s="104">
        <f t="shared" si="4"/>
        <v>0</v>
      </c>
      <c r="Q42" s="105">
        <f t="shared" si="3"/>
        <v>0</v>
      </c>
    </row>
    <row r="43" spans="1:17" x14ac:dyDescent="0.35">
      <c r="A43" s="301"/>
      <c r="B43" s="239" t="s">
        <v>193</v>
      </c>
      <c r="C43" s="139"/>
      <c r="D43" s="117"/>
      <c r="E43" s="117"/>
      <c r="F43" s="117"/>
      <c r="G43" s="117"/>
      <c r="H43" s="117"/>
      <c r="I43" s="117"/>
      <c r="J43" s="117"/>
      <c r="K43" s="117"/>
      <c r="L43" s="117"/>
      <c r="M43" s="117"/>
      <c r="N43" s="117"/>
      <c r="O43" s="117"/>
      <c r="P43" s="110">
        <f t="shared" si="4"/>
        <v>0</v>
      </c>
      <c r="Q43" s="111">
        <f t="shared" si="3"/>
        <v>0</v>
      </c>
    </row>
    <row r="44" spans="1:17" x14ac:dyDescent="0.35">
      <c r="A44" s="301"/>
      <c r="B44" s="239" t="s">
        <v>194</v>
      </c>
      <c r="C44" s="132"/>
      <c r="D44" s="114"/>
      <c r="E44" s="114"/>
      <c r="F44" s="114"/>
      <c r="G44" s="114"/>
      <c r="H44" s="114"/>
      <c r="I44" s="114"/>
      <c r="J44" s="114"/>
      <c r="K44" s="114"/>
      <c r="L44" s="114"/>
      <c r="M44" s="114"/>
      <c r="N44" s="114"/>
      <c r="O44" s="114"/>
      <c r="P44" s="104">
        <f t="shared" si="4"/>
        <v>0</v>
      </c>
      <c r="Q44" s="105">
        <f t="shared" si="3"/>
        <v>0</v>
      </c>
    </row>
    <row r="45" spans="1:17" x14ac:dyDescent="0.35">
      <c r="A45" s="301"/>
      <c r="B45" s="239" t="s">
        <v>195</v>
      </c>
      <c r="C45" s="132"/>
      <c r="D45" s="114"/>
      <c r="E45" s="114"/>
      <c r="F45" s="114"/>
      <c r="G45" s="114"/>
      <c r="H45" s="114"/>
      <c r="I45" s="114"/>
      <c r="J45" s="114"/>
      <c r="K45" s="114"/>
      <c r="L45" s="114"/>
      <c r="M45" s="114"/>
      <c r="N45" s="114"/>
      <c r="O45" s="114"/>
      <c r="P45" s="104">
        <f t="shared" si="4"/>
        <v>0</v>
      </c>
      <c r="Q45" s="105">
        <f t="shared" si="3"/>
        <v>0</v>
      </c>
    </row>
    <row r="46" spans="1:17" x14ac:dyDescent="0.35">
      <c r="A46" s="311"/>
      <c r="B46" s="240" t="s">
        <v>196</v>
      </c>
      <c r="C46" s="137"/>
      <c r="D46" s="115"/>
      <c r="E46" s="115"/>
      <c r="F46" s="115"/>
      <c r="G46" s="115"/>
      <c r="H46" s="115"/>
      <c r="I46" s="115"/>
      <c r="J46" s="115"/>
      <c r="K46" s="115"/>
      <c r="L46" s="115"/>
      <c r="M46" s="115"/>
      <c r="N46" s="115"/>
      <c r="O46" s="115"/>
      <c r="P46" s="106">
        <f t="shared" si="4"/>
        <v>0</v>
      </c>
      <c r="Q46" s="107">
        <f t="shared" si="3"/>
        <v>0</v>
      </c>
    </row>
    <row r="47" spans="1:17" x14ac:dyDescent="0.35">
      <c r="A47" s="312" t="s">
        <v>212</v>
      </c>
      <c r="B47" s="238" t="s">
        <v>197</v>
      </c>
      <c r="C47" s="136"/>
      <c r="D47" s="116"/>
      <c r="E47" s="116"/>
      <c r="F47" s="116"/>
      <c r="G47" s="116"/>
      <c r="H47" s="116"/>
      <c r="I47" s="116"/>
      <c r="J47" s="116"/>
      <c r="K47" s="116"/>
      <c r="L47" s="116"/>
      <c r="M47" s="116"/>
      <c r="N47" s="116"/>
      <c r="O47" s="116"/>
      <c r="P47" s="102">
        <f t="shared" si="4"/>
        <v>0</v>
      </c>
      <c r="Q47" s="103">
        <f t="shared" si="3"/>
        <v>0</v>
      </c>
    </row>
    <row r="48" spans="1:17" x14ac:dyDescent="0.35">
      <c r="A48" s="301"/>
      <c r="B48" s="239" t="s">
        <v>198</v>
      </c>
      <c r="C48" s="132"/>
      <c r="D48" s="114"/>
      <c r="E48" s="114"/>
      <c r="F48" s="114"/>
      <c r="G48" s="114"/>
      <c r="H48" s="114"/>
      <c r="I48" s="114"/>
      <c r="J48" s="114"/>
      <c r="K48" s="114"/>
      <c r="L48" s="114"/>
      <c r="M48" s="114"/>
      <c r="N48" s="114"/>
      <c r="O48" s="114"/>
      <c r="P48" s="104">
        <f t="shared" si="4"/>
        <v>0</v>
      </c>
      <c r="Q48" s="105">
        <f t="shared" si="3"/>
        <v>0</v>
      </c>
    </row>
    <row r="49" spans="1:17" x14ac:dyDescent="0.35">
      <c r="A49" s="301"/>
      <c r="B49" s="239" t="s">
        <v>199</v>
      </c>
      <c r="C49" s="132"/>
      <c r="D49" s="114"/>
      <c r="E49" s="114"/>
      <c r="F49" s="114"/>
      <c r="G49" s="114"/>
      <c r="H49" s="114"/>
      <c r="I49" s="114"/>
      <c r="J49" s="114"/>
      <c r="K49" s="114"/>
      <c r="L49" s="114"/>
      <c r="M49" s="114"/>
      <c r="N49" s="114"/>
      <c r="O49" s="114"/>
      <c r="P49" s="104">
        <f t="shared" si="4"/>
        <v>0</v>
      </c>
      <c r="Q49" s="105">
        <f t="shared" si="3"/>
        <v>0</v>
      </c>
    </row>
    <row r="50" spans="1:17" x14ac:dyDescent="0.35">
      <c r="A50" s="311"/>
      <c r="B50" s="240" t="s">
        <v>200</v>
      </c>
      <c r="C50" s="137"/>
      <c r="D50" s="115"/>
      <c r="E50" s="115"/>
      <c r="F50" s="115"/>
      <c r="G50" s="115"/>
      <c r="H50" s="115"/>
      <c r="I50" s="115"/>
      <c r="J50" s="115"/>
      <c r="K50" s="115"/>
      <c r="L50" s="115"/>
      <c r="M50" s="115"/>
      <c r="N50" s="115"/>
      <c r="O50" s="115"/>
      <c r="P50" s="106">
        <f t="shared" si="4"/>
        <v>0</v>
      </c>
      <c r="Q50" s="107">
        <f t="shared" si="3"/>
        <v>0</v>
      </c>
    </row>
    <row r="51" spans="1:17" s="79" customFormat="1" ht="27.75" customHeight="1" x14ac:dyDescent="0.35">
      <c r="A51" s="126" t="s">
        <v>123</v>
      </c>
      <c r="B51" s="243" t="s">
        <v>245</v>
      </c>
      <c r="C51" s="140"/>
      <c r="D51" s="123"/>
      <c r="E51" s="123"/>
      <c r="F51" s="123"/>
      <c r="G51" s="123"/>
      <c r="H51" s="123"/>
      <c r="I51" s="123"/>
      <c r="J51" s="123"/>
      <c r="K51" s="123"/>
      <c r="L51" s="123"/>
      <c r="M51" s="123"/>
      <c r="N51" s="123"/>
      <c r="O51" s="123"/>
      <c r="P51" s="124">
        <f>SUM(D51:O51)</f>
        <v>0</v>
      </c>
      <c r="Q51" s="125">
        <f>C51+P51</f>
        <v>0</v>
      </c>
    </row>
    <row r="52" spans="1:17" x14ac:dyDescent="0.35">
      <c r="A52" s="301" t="s">
        <v>80</v>
      </c>
      <c r="B52" s="239" t="s">
        <v>201</v>
      </c>
      <c r="C52" s="132"/>
      <c r="D52" s="114"/>
      <c r="E52" s="114"/>
      <c r="F52" s="114"/>
      <c r="G52" s="114"/>
      <c r="H52" s="114"/>
      <c r="I52" s="114"/>
      <c r="J52" s="114"/>
      <c r="K52" s="114"/>
      <c r="L52" s="114"/>
      <c r="M52" s="114"/>
      <c r="N52" s="114"/>
      <c r="O52" s="114"/>
      <c r="P52" s="104">
        <f>-SUM(D52:O52)</f>
        <v>0</v>
      </c>
      <c r="Q52" s="105">
        <f>-C52+P52</f>
        <v>0</v>
      </c>
    </row>
    <row r="53" spans="1:17" x14ac:dyDescent="0.35">
      <c r="A53" s="301"/>
      <c r="B53" s="239" t="s">
        <v>202</v>
      </c>
      <c r="C53" s="132"/>
      <c r="D53" s="114"/>
      <c r="E53" s="114"/>
      <c r="F53" s="114"/>
      <c r="G53" s="114"/>
      <c r="H53" s="114"/>
      <c r="I53" s="114"/>
      <c r="J53" s="114"/>
      <c r="K53" s="114"/>
      <c r="L53" s="114"/>
      <c r="M53" s="114"/>
      <c r="N53" s="114"/>
      <c r="O53" s="114"/>
      <c r="P53" s="104">
        <f>-SUM(D53:O53)</f>
        <v>0</v>
      </c>
      <c r="Q53" s="105">
        <f>-C53+P53</f>
        <v>0</v>
      </c>
    </row>
    <row r="54" spans="1:17" x14ac:dyDescent="0.35">
      <c r="A54" s="301"/>
      <c r="B54" s="239" t="s">
        <v>203</v>
      </c>
      <c r="C54" s="132"/>
      <c r="D54" s="114"/>
      <c r="E54" s="114"/>
      <c r="F54" s="114"/>
      <c r="G54" s="114"/>
      <c r="H54" s="114"/>
      <c r="I54" s="114"/>
      <c r="J54" s="114"/>
      <c r="K54" s="114"/>
      <c r="L54" s="114"/>
      <c r="M54" s="114"/>
      <c r="N54" s="114"/>
      <c r="O54" s="114"/>
      <c r="P54" s="104">
        <f>-SUM(D54:O54)</f>
        <v>0</v>
      </c>
      <c r="Q54" s="105">
        <f>-C54+P54</f>
        <v>0</v>
      </c>
    </row>
    <row r="55" spans="1:17" x14ac:dyDescent="0.35">
      <c r="A55" s="301"/>
      <c r="B55" s="239" t="s">
        <v>135</v>
      </c>
      <c r="C55" s="132"/>
      <c r="D55" s="114"/>
      <c r="E55" s="114"/>
      <c r="F55" s="114"/>
      <c r="G55" s="114"/>
      <c r="H55" s="114"/>
      <c r="I55" s="114"/>
      <c r="J55" s="114"/>
      <c r="K55" s="114"/>
      <c r="L55" s="114"/>
      <c r="M55" s="114"/>
      <c r="N55" s="114"/>
      <c r="O55" s="114"/>
      <c r="P55" s="104"/>
      <c r="Q55" s="105"/>
    </row>
    <row r="56" spans="1:17" x14ac:dyDescent="0.35">
      <c r="A56" s="301"/>
      <c r="B56" s="239" t="s">
        <v>181</v>
      </c>
      <c r="C56" s="132"/>
      <c r="D56" s="114"/>
      <c r="E56" s="114"/>
      <c r="F56" s="114"/>
      <c r="G56" s="114"/>
      <c r="H56" s="114"/>
      <c r="I56" s="114"/>
      <c r="J56" s="114"/>
      <c r="K56" s="114"/>
      <c r="L56" s="114"/>
      <c r="M56" s="114"/>
      <c r="N56" s="114"/>
      <c r="O56" s="114"/>
      <c r="P56" s="104">
        <f>-SUM(D56:O56)</f>
        <v>0</v>
      </c>
      <c r="Q56" s="105">
        <f>-C56+P56</f>
        <v>0</v>
      </c>
    </row>
    <row r="57" spans="1:17" s="67" customFormat="1" ht="12.75" customHeight="1" x14ac:dyDescent="0.35">
      <c r="A57" s="85"/>
      <c r="B57" s="81" t="s">
        <v>255</v>
      </c>
      <c r="C57" s="234">
        <f>-SUM(C18:C50)+C51-SUM(C52:C56)</f>
        <v>0</v>
      </c>
      <c r="D57" s="88">
        <f t="shared" ref="D57:O57" si="5">-SUM(D18:D50)+D51-SUM(D52:D56)</f>
        <v>0</v>
      </c>
      <c r="E57" s="88">
        <f>-SUM(E18:E50)+E51-SUM(E52:E56)</f>
        <v>0</v>
      </c>
      <c r="F57" s="88">
        <f t="shared" si="5"/>
        <v>0</v>
      </c>
      <c r="G57" s="88">
        <f t="shared" si="5"/>
        <v>0</v>
      </c>
      <c r="H57" s="88">
        <f t="shared" si="5"/>
        <v>0</v>
      </c>
      <c r="I57" s="88">
        <f t="shared" si="5"/>
        <v>0</v>
      </c>
      <c r="J57" s="88">
        <f t="shared" si="5"/>
        <v>0</v>
      </c>
      <c r="K57" s="88">
        <f t="shared" si="5"/>
        <v>0</v>
      </c>
      <c r="L57" s="88">
        <f t="shared" si="5"/>
        <v>0</v>
      </c>
      <c r="M57" s="88">
        <f t="shared" si="5"/>
        <v>0</v>
      </c>
      <c r="N57" s="88">
        <f t="shared" si="5"/>
        <v>0</v>
      </c>
      <c r="O57" s="88">
        <f t="shared" si="5"/>
        <v>0</v>
      </c>
      <c r="P57" s="100">
        <f>SUM(P18:P56)</f>
        <v>0</v>
      </c>
      <c r="Q57" s="91">
        <f>C57+P57</f>
        <v>0</v>
      </c>
    </row>
    <row r="58" spans="1:17" ht="15" customHeight="1" x14ac:dyDescent="0.35">
      <c r="A58" s="313" t="s">
        <v>83</v>
      </c>
      <c r="B58" s="244" t="s">
        <v>114</v>
      </c>
      <c r="C58" s="141"/>
      <c r="D58" s="122"/>
      <c r="E58" s="122"/>
      <c r="F58" s="122"/>
      <c r="G58" s="122"/>
      <c r="H58" s="122"/>
      <c r="I58" s="122"/>
      <c r="J58" s="122"/>
      <c r="K58" s="122"/>
      <c r="L58" s="122"/>
      <c r="M58" s="122"/>
      <c r="N58" s="122"/>
      <c r="O58" s="122"/>
      <c r="P58" s="104">
        <f t="shared" ref="P58:P63" si="6">-SUM(D58:O58)</f>
        <v>0</v>
      </c>
      <c r="Q58" s="112">
        <f t="shared" ref="Q58:Q63" si="7">-C58+P58</f>
        <v>0</v>
      </c>
    </row>
    <row r="59" spans="1:17" ht="15" customHeight="1" x14ac:dyDescent="0.35">
      <c r="A59" s="313"/>
      <c r="B59" s="244" t="s">
        <v>115</v>
      </c>
      <c r="C59" s="141"/>
      <c r="D59" s="122"/>
      <c r="E59" s="122"/>
      <c r="F59" s="122"/>
      <c r="G59" s="122"/>
      <c r="H59" s="122"/>
      <c r="I59" s="122"/>
      <c r="J59" s="122"/>
      <c r="K59" s="122"/>
      <c r="L59" s="122"/>
      <c r="M59" s="122"/>
      <c r="N59" s="122"/>
      <c r="O59" s="122"/>
      <c r="P59" s="104">
        <f t="shared" si="6"/>
        <v>0</v>
      </c>
      <c r="Q59" s="112">
        <f t="shared" si="7"/>
        <v>0</v>
      </c>
    </row>
    <row r="60" spans="1:17" ht="15" customHeight="1" x14ac:dyDescent="0.35">
      <c r="A60" s="313"/>
      <c r="B60" s="244" t="s">
        <v>116</v>
      </c>
      <c r="C60" s="141"/>
      <c r="D60" s="122"/>
      <c r="E60" s="122"/>
      <c r="F60" s="122"/>
      <c r="G60" s="122"/>
      <c r="H60" s="122"/>
      <c r="I60" s="122"/>
      <c r="J60" s="122"/>
      <c r="K60" s="122"/>
      <c r="L60" s="122"/>
      <c r="M60" s="122"/>
      <c r="N60" s="122"/>
      <c r="O60" s="122"/>
      <c r="P60" s="104">
        <f t="shared" si="6"/>
        <v>0</v>
      </c>
      <c r="Q60" s="112">
        <f t="shared" si="7"/>
        <v>0</v>
      </c>
    </row>
    <row r="61" spans="1:17" ht="15" customHeight="1" x14ac:dyDescent="0.35">
      <c r="A61" s="313"/>
      <c r="B61" s="244" t="s">
        <v>117</v>
      </c>
      <c r="C61" s="141"/>
      <c r="D61" s="122"/>
      <c r="E61" s="122"/>
      <c r="F61" s="122"/>
      <c r="G61" s="122"/>
      <c r="H61" s="122"/>
      <c r="I61" s="122"/>
      <c r="J61" s="122"/>
      <c r="K61" s="122"/>
      <c r="L61" s="122"/>
      <c r="M61" s="122"/>
      <c r="N61" s="122"/>
      <c r="O61" s="122"/>
      <c r="P61" s="104">
        <f t="shared" si="6"/>
        <v>0</v>
      </c>
      <c r="Q61" s="112">
        <f t="shared" si="7"/>
        <v>0</v>
      </c>
    </row>
    <row r="62" spans="1:17" ht="15" customHeight="1" x14ac:dyDescent="0.35">
      <c r="A62" s="313"/>
      <c r="B62" s="244" t="s">
        <v>204</v>
      </c>
      <c r="C62" s="141"/>
      <c r="D62" s="122"/>
      <c r="E62" s="122"/>
      <c r="F62" s="122"/>
      <c r="G62" s="122"/>
      <c r="H62" s="122"/>
      <c r="I62" s="122"/>
      <c r="J62" s="122"/>
      <c r="K62" s="122"/>
      <c r="L62" s="122"/>
      <c r="M62" s="122"/>
      <c r="N62" s="122"/>
      <c r="O62" s="122"/>
      <c r="P62" s="104">
        <f t="shared" si="6"/>
        <v>0</v>
      </c>
      <c r="Q62" s="112">
        <f t="shared" si="7"/>
        <v>0</v>
      </c>
    </row>
    <row r="63" spans="1:17" ht="15" customHeight="1" x14ac:dyDescent="0.35">
      <c r="A63" s="313"/>
      <c r="B63" s="244" t="s">
        <v>119</v>
      </c>
      <c r="C63" s="141"/>
      <c r="D63" s="122"/>
      <c r="E63" s="122"/>
      <c r="F63" s="122"/>
      <c r="G63" s="122"/>
      <c r="H63" s="122"/>
      <c r="I63" s="122"/>
      <c r="J63" s="122"/>
      <c r="K63" s="122"/>
      <c r="L63" s="122"/>
      <c r="M63" s="122"/>
      <c r="N63" s="122"/>
      <c r="O63" s="122"/>
      <c r="P63" s="104">
        <f t="shared" si="6"/>
        <v>0</v>
      </c>
      <c r="Q63" s="112">
        <f t="shared" si="7"/>
        <v>0</v>
      </c>
    </row>
    <row r="64" spans="1:17" s="67" customFormat="1" x14ac:dyDescent="0.35">
      <c r="A64" s="82"/>
      <c r="B64" s="81" t="s">
        <v>88</v>
      </c>
      <c r="C64" s="131">
        <f>-SUM(C58:C63)</f>
        <v>0</v>
      </c>
      <c r="D64" s="88">
        <f t="shared" ref="D64:O64" si="8">-SUM(D58:D63)</f>
        <v>0</v>
      </c>
      <c r="E64" s="88">
        <f t="shared" si="8"/>
        <v>0</v>
      </c>
      <c r="F64" s="88">
        <f t="shared" si="8"/>
        <v>0</v>
      </c>
      <c r="G64" s="88">
        <f t="shared" si="8"/>
        <v>0</v>
      </c>
      <c r="H64" s="88">
        <f t="shared" si="8"/>
        <v>0</v>
      </c>
      <c r="I64" s="88">
        <f t="shared" si="8"/>
        <v>0</v>
      </c>
      <c r="J64" s="88">
        <f t="shared" si="8"/>
        <v>0</v>
      </c>
      <c r="K64" s="88">
        <f t="shared" si="8"/>
        <v>0</v>
      </c>
      <c r="L64" s="88">
        <f t="shared" si="8"/>
        <v>0</v>
      </c>
      <c r="M64" s="88">
        <f t="shared" si="8"/>
        <v>0</v>
      </c>
      <c r="N64" s="88">
        <f t="shared" si="8"/>
        <v>0</v>
      </c>
      <c r="O64" s="88">
        <f t="shared" si="8"/>
        <v>0</v>
      </c>
      <c r="P64" s="100">
        <f t="shared" ref="P64:P70" si="9">SUM(D64:O64)</f>
        <v>0</v>
      </c>
      <c r="Q64" s="91">
        <f t="shared" ref="Q64:Q70" si="10">C64+P64</f>
        <v>0</v>
      </c>
    </row>
    <row r="65" spans="1:17" s="67" customFormat="1" ht="13.5" thickBot="1" x14ac:dyDescent="0.4">
      <c r="A65" s="83"/>
      <c r="B65" s="84" t="s">
        <v>256</v>
      </c>
      <c r="C65" s="129">
        <f>C17+C57+C64</f>
        <v>0</v>
      </c>
      <c r="D65" s="90">
        <f>D17+D57+D64</f>
        <v>0</v>
      </c>
      <c r="E65" s="90">
        <f t="shared" ref="E65:O65" si="11">E17+E57+E64</f>
        <v>0</v>
      </c>
      <c r="F65" s="90">
        <f t="shared" si="11"/>
        <v>0</v>
      </c>
      <c r="G65" s="90">
        <f t="shared" si="11"/>
        <v>0</v>
      </c>
      <c r="H65" s="90">
        <f t="shared" si="11"/>
        <v>0</v>
      </c>
      <c r="I65" s="90">
        <f t="shared" si="11"/>
        <v>0</v>
      </c>
      <c r="J65" s="90">
        <f t="shared" si="11"/>
        <v>0</v>
      </c>
      <c r="K65" s="90">
        <f t="shared" si="11"/>
        <v>0</v>
      </c>
      <c r="L65" s="90">
        <f t="shared" si="11"/>
        <v>0</v>
      </c>
      <c r="M65" s="90">
        <f t="shared" si="11"/>
        <v>0</v>
      </c>
      <c r="N65" s="90">
        <f t="shared" si="11"/>
        <v>0</v>
      </c>
      <c r="O65" s="90">
        <f t="shared" si="11"/>
        <v>0</v>
      </c>
      <c r="P65" s="99">
        <f t="shared" si="9"/>
        <v>0</v>
      </c>
      <c r="Q65" s="89">
        <f t="shared" si="10"/>
        <v>0</v>
      </c>
    </row>
    <row r="66" spans="1:17" ht="13.5" customHeight="1" thickTop="1" x14ac:dyDescent="0.35">
      <c r="A66" s="302" t="s">
        <v>206</v>
      </c>
      <c r="B66" s="245" t="s">
        <v>132</v>
      </c>
      <c r="C66" s="142"/>
      <c r="D66" s="121"/>
      <c r="E66" s="121"/>
      <c r="F66" s="121"/>
      <c r="G66" s="121"/>
      <c r="H66" s="121"/>
      <c r="I66" s="121"/>
      <c r="J66" s="121"/>
      <c r="K66" s="121"/>
      <c r="L66" s="121"/>
      <c r="M66" s="121"/>
      <c r="N66" s="121"/>
      <c r="O66" s="121"/>
      <c r="P66" s="94">
        <f t="shared" si="9"/>
        <v>0</v>
      </c>
      <c r="Q66" s="101">
        <f t="shared" si="10"/>
        <v>0</v>
      </c>
    </row>
    <row r="67" spans="1:17" x14ac:dyDescent="0.35">
      <c r="A67" s="303"/>
      <c r="B67" s="245" t="s">
        <v>133</v>
      </c>
      <c r="C67" s="142"/>
      <c r="D67" s="121"/>
      <c r="E67" s="121"/>
      <c r="F67" s="121"/>
      <c r="G67" s="121"/>
      <c r="H67" s="121"/>
      <c r="I67" s="121"/>
      <c r="J67" s="121"/>
      <c r="K67" s="121"/>
      <c r="L67" s="121"/>
      <c r="M67" s="121"/>
      <c r="N67" s="121"/>
      <c r="O67" s="121"/>
      <c r="P67" s="94">
        <f t="shared" si="9"/>
        <v>0</v>
      </c>
      <c r="Q67" s="101">
        <f t="shared" si="10"/>
        <v>0</v>
      </c>
    </row>
    <row r="68" spans="1:17" x14ac:dyDescent="0.35">
      <c r="A68" s="303"/>
      <c r="B68" s="245" t="s">
        <v>134</v>
      </c>
      <c r="C68" s="142"/>
      <c r="D68" s="121"/>
      <c r="E68" s="121"/>
      <c r="F68" s="121"/>
      <c r="G68" s="121"/>
      <c r="H68" s="121"/>
      <c r="I68" s="121"/>
      <c r="J68" s="121"/>
      <c r="K68" s="121"/>
      <c r="L68" s="121"/>
      <c r="M68" s="121"/>
      <c r="N68" s="121"/>
      <c r="O68" s="121"/>
      <c r="P68" s="94">
        <f t="shared" si="9"/>
        <v>0</v>
      </c>
      <c r="Q68" s="101">
        <f t="shared" si="10"/>
        <v>0</v>
      </c>
    </row>
    <row r="69" spans="1:17" s="67" customFormat="1" x14ac:dyDescent="0.35">
      <c r="A69" s="82"/>
      <c r="B69" s="81" t="s">
        <v>97</v>
      </c>
      <c r="C69" s="131">
        <f t="shared" ref="C69:O69" si="12">SUM(C66:C68)</f>
        <v>0</v>
      </c>
      <c r="D69" s="88">
        <f t="shared" si="12"/>
        <v>0</v>
      </c>
      <c r="E69" s="88">
        <f t="shared" si="12"/>
        <v>0</v>
      </c>
      <c r="F69" s="88">
        <f t="shared" si="12"/>
        <v>0</v>
      </c>
      <c r="G69" s="88">
        <f t="shared" si="12"/>
        <v>0</v>
      </c>
      <c r="H69" s="88">
        <f t="shared" si="12"/>
        <v>0</v>
      </c>
      <c r="I69" s="88">
        <f t="shared" si="12"/>
        <v>0</v>
      </c>
      <c r="J69" s="88">
        <f t="shared" si="12"/>
        <v>0</v>
      </c>
      <c r="K69" s="88">
        <f t="shared" si="12"/>
        <v>0</v>
      </c>
      <c r="L69" s="88">
        <f t="shared" si="12"/>
        <v>0</v>
      </c>
      <c r="M69" s="88">
        <f t="shared" si="12"/>
        <v>0</v>
      </c>
      <c r="N69" s="88">
        <f t="shared" si="12"/>
        <v>0</v>
      </c>
      <c r="O69" s="88">
        <f t="shared" si="12"/>
        <v>0</v>
      </c>
      <c r="P69" s="100">
        <f t="shared" si="9"/>
        <v>0</v>
      </c>
      <c r="Q69" s="91">
        <f t="shared" si="10"/>
        <v>0</v>
      </c>
    </row>
    <row r="70" spans="1:17" s="67" customFormat="1" x14ac:dyDescent="0.35">
      <c r="A70" s="82"/>
      <c r="B70" s="81" t="s">
        <v>99</v>
      </c>
      <c r="C70" s="131">
        <f>C69+C65</f>
        <v>0</v>
      </c>
      <c r="D70" s="88">
        <f t="shared" ref="D70:O70" si="13">D65+D69</f>
        <v>0</v>
      </c>
      <c r="E70" s="88">
        <f t="shared" si="13"/>
        <v>0</v>
      </c>
      <c r="F70" s="88">
        <f t="shared" si="13"/>
        <v>0</v>
      </c>
      <c r="G70" s="88">
        <f t="shared" si="13"/>
        <v>0</v>
      </c>
      <c r="H70" s="88">
        <f t="shared" si="13"/>
        <v>0</v>
      </c>
      <c r="I70" s="88">
        <f t="shared" si="13"/>
        <v>0</v>
      </c>
      <c r="J70" s="88">
        <f t="shared" si="13"/>
        <v>0</v>
      </c>
      <c r="K70" s="88">
        <f t="shared" si="13"/>
        <v>0</v>
      </c>
      <c r="L70" s="88">
        <f t="shared" si="13"/>
        <v>0</v>
      </c>
      <c r="M70" s="88">
        <f t="shared" si="13"/>
        <v>0</v>
      </c>
      <c r="N70" s="88">
        <f t="shared" si="13"/>
        <v>0</v>
      </c>
      <c r="O70" s="88">
        <f t="shared" si="13"/>
        <v>0</v>
      </c>
      <c r="P70" s="100">
        <f t="shared" si="9"/>
        <v>0</v>
      </c>
      <c r="Q70" s="91">
        <f t="shared" si="10"/>
        <v>0</v>
      </c>
    </row>
    <row r="71" spans="1:17" s="67" customFormat="1" ht="13.5" thickBot="1" x14ac:dyDescent="0.4">
      <c r="A71" s="83"/>
      <c r="B71" s="84" t="s">
        <v>101</v>
      </c>
      <c r="C71" s="130"/>
      <c r="D71" s="90">
        <f>D70</f>
        <v>0</v>
      </c>
      <c r="E71" s="90">
        <f>D71+E70</f>
        <v>0</v>
      </c>
      <c r="F71" s="90">
        <f t="shared" ref="F71:O71" si="14">E71+F70</f>
        <v>0</v>
      </c>
      <c r="G71" s="90">
        <f t="shared" si="14"/>
        <v>0</v>
      </c>
      <c r="H71" s="90">
        <f t="shared" si="14"/>
        <v>0</v>
      </c>
      <c r="I71" s="90">
        <f t="shared" si="14"/>
        <v>0</v>
      </c>
      <c r="J71" s="90">
        <f t="shared" si="14"/>
        <v>0</v>
      </c>
      <c r="K71" s="90">
        <f t="shared" si="14"/>
        <v>0</v>
      </c>
      <c r="L71" s="90">
        <f t="shared" si="14"/>
        <v>0</v>
      </c>
      <c r="M71" s="90">
        <f t="shared" si="14"/>
        <v>0</v>
      </c>
      <c r="N71" s="90">
        <f t="shared" si="14"/>
        <v>0</v>
      </c>
      <c r="O71" s="90">
        <f t="shared" si="14"/>
        <v>0</v>
      </c>
      <c r="P71" s="99">
        <f>O71</f>
        <v>0</v>
      </c>
      <c r="Q71" s="89"/>
    </row>
    <row r="72" spans="1:17" s="67" customFormat="1" ht="13.9" thickTop="1" thickBot="1" x14ac:dyDescent="0.4">
      <c r="A72" s="83"/>
      <c r="B72" s="84" t="s">
        <v>103</v>
      </c>
      <c r="C72" s="130">
        <f>C70</f>
        <v>0</v>
      </c>
      <c r="D72" s="90">
        <f>C72+D70</f>
        <v>0</v>
      </c>
      <c r="E72" s="90">
        <f t="shared" ref="E72:O72" si="15">D72+E70</f>
        <v>0</v>
      </c>
      <c r="F72" s="90">
        <f t="shared" si="15"/>
        <v>0</v>
      </c>
      <c r="G72" s="90">
        <f t="shared" si="15"/>
        <v>0</v>
      </c>
      <c r="H72" s="90">
        <f t="shared" si="15"/>
        <v>0</v>
      </c>
      <c r="I72" s="90">
        <f t="shared" si="15"/>
        <v>0</v>
      </c>
      <c r="J72" s="90">
        <f t="shared" si="15"/>
        <v>0</v>
      </c>
      <c r="K72" s="90">
        <f t="shared" si="15"/>
        <v>0</v>
      </c>
      <c r="L72" s="90">
        <f t="shared" si="15"/>
        <v>0</v>
      </c>
      <c r="M72" s="90">
        <f t="shared" si="15"/>
        <v>0</v>
      </c>
      <c r="N72" s="90">
        <f t="shared" si="15"/>
        <v>0</v>
      </c>
      <c r="O72" s="90">
        <f t="shared" si="15"/>
        <v>0</v>
      </c>
      <c r="P72" s="99"/>
      <c r="Q72" s="89">
        <f>O72</f>
        <v>0</v>
      </c>
    </row>
    <row r="73" spans="1:17" ht="13.5" thickTop="1" x14ac:dyDescent="0.35">
      <c r="P73" s="70"/>
      <c r="Q73" s="70"/>
    </row>
  </sheetData>
  <sheetProtection sheet="1"/>
  <mergeCells count="13">
    <mergeCell ref="A66:A68"/>
    <mergeCell ref="A7:A10"/>
    <mergeCell ref="A12:A15"/>
    <mergeCell ref="A18:A25"/>
    <mergeCell ref="A26:A31"/>
    <mergeCell ref="A32:A46"/>
    <mergeCell ref="A47:A50"/>
    <mergeCell ref="A58:A63"/>
    <mergeCell ref="B1:D1"/>
    <mergeCell ref="B2:D2"/>
    <mergeCell ref="B3:D3"/>
    <mergeCell ref="B4:D4"/>
    <mergeCell ref="A52:A56"/>
  </mergeCells>
  <conditionalFormatting sqref="C7:Q72">
    <cfRule type="cellIs" dxfId="0" priority="2" stopIfTrue="1" operator="equal">
      <formula>0</formula>
    </cfRule>
  </conditionalFormatting>
  <dataValidations count="2">
    <dataValidation type="whole" operator="greaterThanOrEqual" allowBlank="1" showInputMessage="1" showErrorMessage="1" error="N'informez que des valeurs positives, svp." sqref="C66:O68 C7:O10" xr:uid="{00000000-0002-0000-0400-000000000000}">
      <formula1>0</formula1>
    </dataValidation>
    <dataValidation type="whole" operator="greaterThanOrEqual" allowBlank="1" showInputMessage="1" showErrorMessage="1" error="N'informez que des valeurs positives, svp._x000a_Elles seront inversées automatiquement." sqref="C58:O63 C12:O15 C52:O56 C18:O50" xr:uid="{00000000-0002-0000-0400-000001000000}">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42" orientation="landscape" r:id="rId1"/>
  <headerFooter scaleWithDoc="0">
    <oddHeader>&amp;L&amp;F&amp;R&amp;G</oddHeader>
    <oddFooter>&amp;L&amp;D&amp;C© GENILEM -  utilisation libre, mais citation de source obligatoire&amp;R&amp;P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showGridLines="0" workbookViewId="0">
      <selection activeCell="C18" sqref="C18"/>
    </sheetView>
  </sheetViews>
  <sheetFormatPr baseColWidth="10" defaultColWidth="11.3984375" defaultRowHeight="13.15" x14ac:dyDescent="0.4"/>
  <cols>
    <col min="1" max="1" width="18.59765625" style="5" bestFit="1" customWidth="1"/>
    <col min="2" max="2" width="46.59765625" style="5" customWidth="1"/>
    <col min="3" max="6" width="16.73046875" style="5" customWidth="1"/>
    <col min="7" max="7" width="1" style="5" bestFit="1" customWidth="1"/>
    <col min="8" max="16384" width="11.3984375" style="5"/>
  </cols>
  <sheetData>
    <row r="1" spans="1:7" x14ac:dyDescent="0.4">
      <c r="A1" s="192" t="s">
        <v>42</v>
      </c>
      <c r="B1" s="159" t="s">
        <v>213</v>
      </c>
      <c r="G1" s="5" t="s">
        <v>44</v>
      </c>
    </row>
    <row r="2" spans="1:7" x14ac:dyDescent="0.4">
      <c r="A2" s="192" t="s">
        <v>26</v>
      </c>
      <c r="B2" s="197" t="s">
        <v>36</v>
      </c>
    </row>
    <row r="3" spans="1:7" ht="91.9" x14ac:dyDescent="0.4">
      <c r="A3" s="192" t="s">
        <v>45</v>
      </c>
      <c r="B3" s="159" t="s">
        <v>214</v>
      </c>
    </row>
    <row r="4" spans="1:7" ht="39.4" x14ac:dyDescent="0.4">
      <c r="A4" s="192" t="s">
        <v>47</v>
      </c>
      <c r="B4" s="159" t="s">
        <v>215</v>
      </c>
    </row>
    <row r="5" spans="1:7" s="74" customFormat="1" x14ac:dyDescent="0.4">
      <c r="A5" s="62"/>
      <c r="B5" s="72"/>
      <c r="C5" s="73"/>
      <c r="D5" s="73"/>
      <c r="E5" s="73"/>
    </row>
    <row r="7" spans="1:7" s="75" customFormat="1" x14ac:dyDescent="0.4">
      <c r="A7" s="193" t="s">
        <v>216</v>
      </c>
      <c r="B7" s="194" t="s">
        <v>217</v>
      </c>
      <c r="C7" s="194" t="s">
        <v>218</v>
      </c>
      <c r="D7" s="314" t="s">
        <v>219</v>
      </c>
      <c r="E7" s="314"/>
    </row>
    <row r="8" spans="1:7" ht="26.25" x14ac:dyDescent="0.4">
      <c r="B8" s="159" t="s">
        <v>220</v>
      </c>
      <c r="C8" s="159"/>
      <c r="D8" s="248" t="s">
        <v>221</v>
      </c>
      <c r="E8" s="248"/>
    </row>
    <row r="9" spans="1:7" x14ac:dyDescent="0.4">
      <c r="B9" s="159"/>
      <c r="C9" s="159"/>
      <c r="D9" s="248"/>
      <c r="E9" s="248"/>
    </row>
    <row r="10" spans="1:7" x14ac:dyDescent="0.4">
      <c r="B10" s="159"/>
      <c r="C10" s="159"/>
      <c r="D10" s="248"/>
      <c r="E10" s="248"/>
    </row>
    <row r="11" spans="1:7" x14ac:dyDescent="0.4">
      <c r="B11" s="159"/>
      <c r="C11" s="159"/>
      <c r="D11" s="248"/>
      <c r="E11" s="248"/>
    </row>
    <row r="12" spans="1:7" x14ac:dyDescent="0.4">
      <c r="B12" s="159"/>
      <c r="C12" s="159"/>
      <c r="D12" s="248"/>
      <c r="E12" s="248"/>
    </row>
    <row r="14" spans="1:7" s="76" customFormat="1" ht="39.4" x14ac:dyDescent="0.4">
      <c r="A14" s="193" t="s">
        <v>222</v>
      </c>
      <c r="B14" s="194" t="s">
        <v>223</v>
      </c>
      <c r="C14" s="194" t="s">
        <v>218</v>
      </c>
      <c r="D14" s="314" t="s">
        <v>219</v>
      </c>
      <c r="E14" s="314"/>
    </row>
    <row r="15" spans="1:7" ht="26.25" x14ac:dyDescent="0.4">
      <c r="B15" s="159" t="s">
        <v>224</v>
      </c>
      <c r="C15" s="159"/>
      <c r="D15" s="248"/>
      <c r="E15" s="248"/>
    </row>
    <row r="16" spans="1:7" x14ac:dyDescent="0.4">
      <c r="B16" s="159"/>
      <c r="C16" s="159"/>
      <c r="D16" s="248"/>
      <c r="E16" s="248"/>
    </row>
    <row r="17" spans="1:6" x14ac:dyDescent="0.4">
      <c r="B17" s="159"/>
      <c r="C17" s="159"/>
      <c r="D17" s="248"/>
      <c r="E17" s="248"/>
    </row>
    <row r="18" spans="1:6" x14ac:dyDescent="0.4">
      <c r="B18" s="159"/>
      <c r="C18" s="159"/>
      <c r="D18" s="248"/>
      <c r="E18" s="248"/>
    </row>
    <row r="19" spans="1:6" x14ac:dyDescent="0.4">
      <c r="B19" s="159"/>
      <c r="C19" s="159"/>
      <c r="D19" s="248"/>
      <c r="E19" s="248"/>
    </row>
    <row r="22" spans="1:6" ht="52.5" x14ac:dyDescent="0.4">
      <c r="A22" s="194" t="s">
        <v>225</v>
      </c>
      <c r="B22" s="194" t="s">
        <v>226</v>
      </c>
      <c r="C22" s="194" t="s">
        <v>227</v>
      </c>
      <c r="D22" s="194" t="s">
        <v>228</v>
      </c>
      <c r="E22" s="194" t="s">
        <v>229</v>
      </c>
      <c r="F22" s="194" t="s">
        <v>230</v>
      </c>
    </row>
    <row r="23" spans="1:6" x14ac:dyDescent="0.4">
      <c r="A23" s="159"/>
      <c r="B23" s="159"/>
      <c r="C23" s="159"/>
      <c r="D23" s="159"/>
      <c r="E23" s="159"/>
      <c r="F23" s="159"/>
    </row>
    <row r="24" spans="1:6" x14ac:dyDescent="0.4">
      <c r="A24" s="192" t="s">
        <v>232</v>
      </c>
      <c r="B24" s="159"/>
      <c r="C24" s="159"/>
      <c r="D24" s="159"/>
      <c r="E24" s="159"/>
      <c r="F24" s="159"/>
    </row>
    <row r="25" spans="1:6" x14ac:dyDescent="0.4">
      <c r="A25" s="159" t="s">
        <v>231</v>
      </c>
      <c r="B25" s="159"/>
      <c r="C25" s="159"/>
      <c r="D25" s="159"/>
      <c r="E25" s="159"/>
      <c r="F25" s="159"/>
    </row>
    <row r="26" spans="1:6" x14ac:dyDescent="0.4">
      <c r="A26" s="159" t="s">
        <v>234</v>
      </c>
      <c r="B26" s="159"/>
      <c r="C26" s="159"/>
      <c r="D26" s="159"/>
      <c r="E26" s="159"/>
      <c r="F26" s="159"/>
    </row>
    <row r="27" spans="1:6" x14ac:dyDescent="0.4">
      <c r="A27" s="159" t="s">
        <v>233</v>
      </c>
      <c r="B27" s="159"/>
      <c r="C27" s="159"/>
      <c r="D27" s="159"/>
      <c r="E27" s="159"/>
      <c r="F27" s="159"/>
    </row>
  </sheetData>
  <mergeCells count="12">
    <mergeCell ref="D7:E7"/>
    <mergeCell ref="D8:E8"/>
    <mergeCell ref="D16:E16"/>
    <mergeCell ref="D17:E17"/>
    <mergeCell ref="D18:E18"/>
    <mergeCell ref="D19:E19"/>
    <mergeCell ref="D9:E9"/>
    <mergeCell ref="D10:E10"/>
    <mergeCell ref="D11:E11"/>
    <mergeCell ref="D12:E12"/>
    <mergeCell ref="D14:E14"/>
    <mergeCell ref="D15:E15"/>
  </mergeCells>
  <conditionalFormatting sqref="A25:A27">
    <cfRule type="cellIs" dxfId="11" priority="17" stopIfTrue="1" operator="equal">
      <formula>$A$41</formula>
    </cfRule>
    <cfRule type="cellIs" dxfId="10" priority="18" stopIfTrue="1" operator="equal">
      <formula>$A$40</formula>
    </cfRule>
    <cfRule type="cellIs" dxfId="9" priority="19" stopIfTrue="1" operator="equal">
      <formula>$A$39</formula>
    </cfRule>
  </conditionalFormatting>
  <conditionalFormatting sqref="A25">
    <cfRule type="cellIs" dxfId="8" priority="16" stopIfTrue="1" operator="equal">
      <formula>"Elevé"</formula>
    </cfRule>
  </conditionalFormatting>
  <conditionalFormatting sqref="A26">
    <cfRule type="cellIs" dxfId="7" priority="14" stopIfTrue="1" operator="equal">
      <formula>"Bas"</formula>
    </cfRule>
    <cfRule type="cellIs" dxfId="6" priority="15" stopIfTrue="1" operator="equal">
      <formula>"Moyen"</formula>
    </cfRule>
  </conditionalFormatting>
  <conditionalFormatting sqref="A27">
    <cfRule type="cellIs" dxfId="5" priority="12" stopIfTrue="1" operator="equal">
      <formula>"Bas"</formula>
    </cfRule>
    <cfRule type="cellIs" dxfId="4" priority="13" stopIfTrue="1" operator="equal">
      <formula>"Moyen"</formula>
    </cfRule>
  </conditionalFormatting>
  <conditionalFormatting sqref="C23:D27">
    <cfRule type="cellIs" dxfId="3" priority="1" stopIfTrue="1" operator="equal">
      <formula>$A$27</formula>
    </cfRule>
    <cfRule type="cellIs" dxfId="2" priority="2" stopIfTrue="1" operator="equal">
      <formula>$A$26</formula>
    </cfRule>
    <cfRule type="cellIs" dxfId="1" priority="3" stopIfTrue="1" operator="equal">
      <formula>$A$25</formula>
    </cfRule>
  </conditionalFormatting>
  <dataValidations count="1">
    <dataValidation type="list" allowBlank="1" showInputMessage="1" showErrorMessage="1" sqref="C23:D27" xr:uid="{00000000-0002-0000-0500-000000000000}">
      <formula1>$A$25:$A$27</formula1>
    </dataValidation>
  </dataValidations>
  <pageMargins left="0.70866141732283472" right="0.70866141732283472" top="0.74803149606299213" bottom="0.74803149606299213" header="0.31496062992125984" footer="0.31496062992125984"/>
  <pageSetup paperSize="9" scale="86" orientation="landscape" r:id="rId1"/>
  <headerFooter>
    <oddHeader>&amp;L&amp;F&amp;R&amp;G</oddHeader>
    <oddFooter>&amp;L&amp;D&amp;C© GENILEM -  utilisation libre, mais citation de source obligatoire&amp;R&amp;P</oddFooter>
  </headerFooter>
  <rowBreaks count="1" manualBreakCount="1">
    <brk id="2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9"/>
  <sheetViews>
    <sheetView showGridLines="0" zoomScale="85" zoomScaleNormal="85" workbookViewId="0">
      <selection activeCell="V13" sqref="V13"/>
    </sheetView>
  </sheetViews>
  <sheetFormatPr baseColWidth="10" defaultColWidth="11.3984375" defaultRowHeight="13.15" x14ac:dyDescent="0.4"/>
  <cols>
    <col min="1" max="1" width="15.86328125" style="4" bestFit="1" customWidth="1"/>
    <col min="2" max="2" width="11.3984375" style="4" customWidth="1"/>
    <col min="3" max="13" width="11.3984375" style="4"/>
    <col min="14" max="14" width="1" style="4" bestFit="1" customWidth="1"/>
    <col min="15" max="16384" width="11.3984375" style="4"/>
  </cols>
  <sheetData>
    <row r="1" spans="1:14" s="5" customFormat="1" x14ac:dyDescent="0.4">
      <c r="A1" s="191" t="s">
        <v>42</v>
      </c>
      <c r="B1" s="248" t="s">
        <v>235</v>
      </c>
      <c r="C1" s="248"/>
      <c r="D1" s="248"/>
      <c r="E1" s="248"/>
      <c r="F1" s="248"/>
      <c r="N1" s="5" t="s">
        <v>44</v>
      </c>
    </row>
    <row r="2" spans="1:14" s="5" customFormat="1" x14ac:dyDescent="0.4">
      <c r="A2" s="192" t="s">
        <v>26</v>
      </c>
      <c r="B2" s="315" t="s">
        <v>38</v>
      </c>
      <c r="C2" s="315"/>
      <c r="D2" s="315"/>
      <c r="E2" s="315"/>
      <c r="F2" s="315"/>
    </row>
    <row r="3" spans="1:14" s="5" customFormat="1" ht="25.5" customHeight="1" x14ac:dyDescent="0.4">
      <c r="A3" s="192" t="s">
        <v>45</v>
      </c>
      <c r="B3" s="248" t="s">
        <v>236</v>
      </c>
      <c r="C3" s="248"/>
      <c r="D3" s="248"/>
      <c r="E3" s="248"/>
      <c r="F3" s="248"/>
    </row>
    <row r="4" spans="1:14" s="5" customFormat="1" ht="40.9" customHeight="1" x14ac:dyDescent="0.4">
      <c r="A4" s="192" t="s">
        <v>47</v>
      </c>
      <c r="B4" s="248" t="s">
        <v>257</v>
      </c>
      <c r="C4" s="248"/>
      <c r="D4" s="248"/>
      <c r="E4" s="248"/>
      <c r="F4" s="248"/>
    </row>
    <row r="5" spans="1:14" x14ac:dyDescent="0.4">
      <c r="A5" s="5"/>
    </row>
    <row r="9" spans="1:14" x14ac:dyDescent="0.4">
      <c r="A9" s="77"/>
    </row>
  </sheetData>
  <sheetProtection sheet="1" objects="1" scenarios="1"/>
  <mergeCells count="4">
    <mergeCell ref="B1:F1"/>
    <mergeCell ref="B2:F2"/>
    <mergeCell ref="B3:F3"/>
    <mergeCell ref="B4:F4"/>
  </mergeCells>
  <pageMargins left="0.70866141732283472" right="0.70866141732283472" top="0.74803149606299213" bottom="0.74803149606299213" header="0.31496062992125984" footer="0.31496062992125984"/>
  <pageSetup paperSize="8" scale="88" orientation="landscape" r:id="rId1"/>
  <headerFooter>
    <oddHeader>&amp;L&amp;F&amp;R&amp;G</oddHeader>
    <oddFooter>&amp;L&amp;D&amp;C© GENILEM -  utilisation libre, mais citation de source obligatoire&amp;R&amp;P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
  <sheetViews>
    <sheetView showGridLines="0" workbookViewId="0">
      <selection activeCell="B10" sqref="B10"/>
    </sheetView>
  </sheetViews>
  <sheetFormatPr baseColWidth="10" defaultColWidth="11.3984375" defaultRowHeight="13.15" x14ac:dyDescent="0.4"/>
  <cols>
    <col min="1" max="1" width="21" style="5" customWidth="1"/>
    <col min="2" max="2" width="59.1328125" style="4" bestFit="1" customWidth="1"/>
    <col min="3" max="3" width="26.1328125" style="4" bestFit="1" customWidth="1"/>
    <col min="4" max="4" width="25.86328125" style="4" customWidth="1"/>
    <col min="5" max="16384" width="11.3984375" style="4"/>
  </cols>
  <sheetData>
    <row r="1" spans="1:4" s="5" customFormat="1" ht="26.25" x14ac:dyDescent="0.4">
      <c r="A1" s="192" t="s">
        <v>42</v>
      </c>
      <c r="B1" s="159" t="s">
        <v>237</v>
      </c>
    </row>
    <row r="2" spans="1:4" s="5" customFormat="1" x14ac:dyDescent="0.4">
      <c r="A2" s="192" t="s">
        <v>26</v>
      </c>
      <c r="B2" s="197" t="s">
        <v>40</v>
      </c>
    </row>
    <row r="3" spans="1:4" s="5" customFormat="1" ht="65.650000000000006" x14ac:dyDescent="0.4">
      <c r="A3" s="192" t="s">
        <v>45</v>
      </c>
      <c r="B3" s="159" t="s">
        <v>238</v>
      </c>
    </row>
    <row r="4" spans="1:4" s="5" customFormat="1" ht="26.25" x14ac:dyDescent="0.4">
      <c r="A4" s="192" t="s">
        <v>47</v>
      </c>
      <c r="B4" s="159" t="s">
        <v>239</v>
      </c>
    </row>
    <row r="6" spans="1:4" s="78" customFormat="1" x14ac:dyDescent="0.4">
      <c r="A6" s="194" t="s">
        <v>240</v>
      </c>
      <c r="B6" s="196" t="s">
        <v>241</v>
      </c>
      <c r="C6" s="195" t="s">
        <v>218</v>
      </c>
      <c r="D6" s="195" t="s">
        <v>242</v>
      </c>
    </row>
    <row r="7" spans="1:4" x14ac:dyDescent="0.4">
      <c r="A7" s="23"/>
      <c r="B7" s="159" t="s">
        <v>243</v>
      </c>
      <c r="C7" s="21"/>
      <c r="D7" s="21"/>
    </row>
    <row r="8" spans="1:4" ht="26.25" x14ac:dyDescent="0.4">
      <c r="A8" s="23"/>
      <c r="B8" s="159" t="s">
        <v>244</v>
      </c>
      <c r="C8" s="21"/>
      <c r="D8" s="21"/>
    </row>
    <row r="9" spans="1:4" x14ac:dyDescent="0.4">
      <c r="A9" s="23"/>
      <c r="B9" s="159"/>
      <c r="C9" s="21"/>
      <c r="D9" s="21"/>
    </row>
    <row r="10" spans="1:4" x14ac:dyDescent="0.4">
      <c r="A10" s="23"/>
      <c r="B10" s="159"/>
      <c r="C10" s="21"/>
      <c r="D10" s="21"/>
    </row>
    <row r="11" spans="1:4" x14ac:dyDescent="0.4">
      <c r="A11" s="23"/>
      <c r="B11" s="159"/>
      <c r="C11" s="21"/>
      <c r="D11" s="21"/>
    </row>
    <row r="12" spans="1:4" x14ac:dyDescent="0.4">
      <c r="A12" s="23"/>
      <c r="B12" s="159"/>
      <c r="C12" s="21"/>
      <c r="D12" s="21"/>
    </row>
  </sheetData>
  <pageMargins left="0.70866141732283472" right="0.70866141732283472" top="0.74803149606299213" bottom="0.74803149606299213" header="0.31496062992125984" footer="0.31496062992125984"/>
  <pageSetup paperSize="9" orientation="landscape" r:id="rId1"/>
  <headerFooter>
    <oddHeader>&amp;L&amp;F&amp;R&amp;G</oddHeader>
    <oddFooter>&amp;L&amp;D&amp;C© GENILEM -  utilisation libre, mais citation de source obligatoire&amp;R&amp;P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12852B0227CD4896E4FDA225E9B448" ma:contentTypeVersion="13" ma:contentTypeDescription="Crée un document." ma:contentTypeScope="" ma:versionID="b72a088e3337c795a577d332c6036884">
  <xsd:schema xmlns:xsd="http://www.w3.org/2001/XMLSchema" xmlns:xs="http://www.w3.org/2001/XMLSchema" xmlns:p="http://schemas.microsoft.com/office/2006/metadata/properties" xmlns:ns2="3143ed8f-b81d-4251-917d-299eca193dde" xmlns:ns3="6e9662ea-712d-4472-a0ef-f815e5702b93" targetNamespace="http://schemas.microsoft.com/office/2006/metadata/properties" ma:root="true" ma:fieldsID="7779d4099beb9cf1d9b927c29154e324" ns2:_="" ns3:_="">
    <xsd:import namespace="3143ed8f-b81d-4251-917d-299eca193dde"/>
    <xsd:import namespace="6e9662ea-712d-4472-a0ef-f815e5702b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3ed8f-b81d-4251-917d-299eca193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9662ea-712d-4472-a0ef-f815e5702b93"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7D6551-7022-4152-A3F4-57AD791604C1}">
  <ds:schemaRefs>
    <ds:schemaRef ds:uri="http://schemas.microsoft.com/sharepoint/v3/contenttype/forms"/>
  </ds:schemaRefs>
</ds:datastoreItem>
</file>

<file path=customXml/itemProps2.xml><?xml version="1.0" encoding="utf-8"?>
<ds:datastoreItem xmlns:ds="http://schemas.openxmlformats.org/officeDocument/2006/customXml" ds:itemID="{C36A4DC6-9826-4F6C-B93C-A814E7AEA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3ed8f-b81d-4251-917d-299eca193dde"/>
    <ds:schemaRef ds:uri="6e9662ea-712d-4472-a0ef-f815e5702b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6D2115-A1DD-4ACD-B89C-1E3F29DBCC5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Intro</vt:lpstr>
      <vt:lpstr>0. Comprendre</vt:lpstr>
      <vt:lpstr>1. Identifier</vt:lpstr>
      <vt:lpstr>2. Exemple</vt:lpstr>
      <vt:lpstr>3. Remplir</vt:lpstr>
      <vt:lpstr>4. Analyser</vt:lpstr>
      <vt:lpstr>5. Visualiser</vt:lpstr>
      <vt:lpstr>6. Simuler</vt:lpstr>
      <vt:lpstr>'0. Comprendre'!Zone_d_impression</vt:lpstr>
      <vt:lpstr>'1. Identifier'!Zone_d_impression</vt:lpstr>
      <vt:lpstr>'2. Exemple'!Zone_d_impression</vt:lpstr>
      <vt:lpstr>'3. Remplir'!Zone_d_impression</vt:lpstr>
      <vt:lpstr>'4. Analyser'!Zone_d_impression</vt:lpstr>
      <vt:lpstr>'5. Visualiser'!Zone_d_impression</vt:lpstr>
      <vt:lpstr>'6. Simuler'!Zone_d_impression</vt:lpstr>
      <vt:lpstr>Intro!Zone_d_impression</vt:lpstr>
    </vt:vector>
  </TitlesOfParts>
  <Manager/>
  <Company>Genilem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Coaches GENILEM</dc:creator>
  <cp:keywords/>
  <dc:description/>
  <cp:lastModifiedBy>Christophe Barraud</cp:lastModifiedBy>
  <cp:revision/>
  <dcterms:created xsi:type="dcterms:W3CDTF">2010-08-27T11:57:05Z</dcterms:created>
  <dcterms:modified xsi:type="dcterms:W3CDTF">2021-08-18T12:23:57Z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0x0101002E12852B0227CD4896E4FDA225E9B448</vt:lpwstr>
  </property>
</Properties>
</file>